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Eng_Anderson\Projetos\2025\SMEd\OBRAS EM ANDAMENTO\Registro_preco_piso_azulejo\COPAM\"/>
    </mc:Choice>
  </mc:AlternateContent>
  <xr:revisionPtr revIDLastSave="0" documentId="13_ncr:1_{73AF6A79-FE63-47F7-A6A1-C034D3C455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definedNames>
    <definedName name="_xlnm.Print_Area" localSheetId="0">'Orçamento Sintético'!$A$1:$M$22</definedName>
  </definedNames>
  <calcPr calcId="191029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K13" i="1"/>
  <c r="I7" i="1"/>
  <c r="F12" i="1"/>
  <c r="K12" i="1" s="1"/>
  <c r="K11" i="1"/>
  <c r="J11" i="1"/>
  <c r="K10" i="1"/>
  <c r="J10" i="1"/>
  <c r="K9" i="1"/>
  <c r="J9" i="1"/>
  <c r="K8" i="1"/>
  <c r="J8" i="1"/>
  <c r="K7" i="1"/>
  <c r="J7" i="1"/>
  <c r="J12" i="1" l="1"/>
  <c r="J13" i="1" s="1"/>
  <c r="L9" i="1"/>
  <c r="L7" i="1"/>
  <c r="L8" i="1"/>
  <c r="L12" i="1"/>
  <c r="L10" i="1"/>
  <c r="L11" i="1"/>
  <c r="L13" i="1" l="1"/>
  <c r="M10" i="1" l="1"/>
  <c r="M12" i="1"/>
  <c r="M7" i="1"/>
  <c r="M8" i="1"/>
  <c r="M11" i="1"/>
  <c r="M9" i="1"/>
  <c r="M13" i="1"/>
</calcChain>
</file>

<file path=xl/sharedStrings.xml><?xml version="1.0" encoding="utf-8"?>
<sst xmlns="http://schemas.openxmlformats.org/spreadsheetml/2006/main" count="53" uniqueCount="40">
  <si>
    <t>Obra</t>
  </si>
  <si>
    <t>Bancos</t>
  </si>
  <si>
    <t xml:space="preserve">SINAPI - 01/2025 - Rio Grande do Sul
SBC - 03/2025 - Rio Grande do Sul
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</si>
  <si>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</si>
  <si>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</si>
  <si>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</si>
  <si>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</si>
  <si>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</si>
  <si>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</si>
  <si>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</si>
  <si>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</si>
  <si>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</si>
  <si>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>M. O.</t>
  </si>
  <si>
    <t>MAT.</t>
  </si>
  <si>
    <t xml:space="preserve"> 1 </t>
  </si>
  <si>
    <t>m²</t>
  </si>
  <si>
    <t>SINAPI</t>
  </si>
  <si>
    <t xml:space="preserve"> 88476 </t>
  </si>
  <si>
    <t xml:space="preserve"> 87263 </t>
  </si>
  <si>
    <t>REVESTIMENTO CERÂMICO PARA PISO COM PLACAS TIPO PORCELANATO DE DIMENSÕES 60X60 CM APLICADA EM AMBIENTES DE ÁREA MAIOR QUE 10 M². AF_02/2023_PE</t>
  </si>
  <si>
    <t xml:space="preserve"> 88650 </t>
  </si>
  <si>
    <t>RODAPÉ CERÂMICO DE 7CM DE ALTURA COM PLACAS TIPO ESMALTADA DE DIMENSÕES 60X60CM. AF_02/2023</t>
  </si>
  <si>
    <t>M</t>
  </si>
  <si>
    <t xml:space="preserve"> 87269 </t>
  </si>
  <si>
    <t>REVESTIMENTO CERÂMICO PARA PAREDES INTERNAS COM PLACAS TIPO ESMALTADA DE DIMENSÕES 25X35 CM APLICADAS NA ALTURA INTEIRA DAS PAREDES. AF_02/2023_PE</t>
  </si>
  <si>
    <t xml:space="preserve"> 98689 </t>
  </si>
  <si>
    <t>SOLEIRA EM GRANITO, LARGURA 15 CM, ESPESSURA 2,0 CM. AF_09/2020</t>
  </si>
  <si>
    <t>TOTAL</t>
  </si>
  <si>
    <t>REGISTRO DE PREÇOS - Troca de pisos e revestimentos cerâmico de paredes</t>
  </si>
  <si>
    <t>CONTRAPISO COM ARGAMASSA AUTONIVELANTE, ADERIDO, ESPESSURA 2CM. AF_07/2021</t>
  </si>
  <si>
    <t>ANEXO 02 - PLANILHA DE COTAÇÃO</t>
  </si>
  <si>
    <t>Registro de preço - pisos porcelanatos e revestimentos de parede (azulejos)</t>
  </si>
  <si>
    <t>1.1</t>
  </si>
  <si>
    <t>1.2</t>
  </si>
  <si>
    <t>1.3</t>
  </si>
  <si>
    <t>1.4</t>
  </si>
  <si>
    <t>1.5</t>
  </si>
  <si>
    <t>1.6</t>
  </si>
  <si>
    <t>DEMOLIÇÃO DE REVESTIMENTO CERÂMICO COM REMOÇÃO DE ENTULHOS</t>
  </si>
  <si>
    <t>97634 100982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</si>
</sst>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&quot;R$&quot;\ #,##0.00"/>
  </numFmts>
  <fonts count="19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8"/>
      <name val="Arial"/>
      <family val="1"/>
    </font>
  </fonts>
  <fills count="2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top" wrapText="1"/>
    </xf>
    <xf numFmtId="0" fontId="9" fillId="10" borderId="1" xfId="0" applyFont="1" applyFill="1" applyBorder="1" applyAlignment="1">
      <alignment horizontal="right" vertical="top" wrapText="1"/>
    </xf>
    <xf numFmtId="0" fontId="8" fillId="9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4" fontId="10" fillId="11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2" fillId="13" borderId="5" xfId="0" applyFont="1" applyFill="1" applyBorder="1" applyAlignment="1">
      <alignment horizontal="left" vertical="top" wrapText="1"/>
    </xf>
    <xf numFmtId="0" fontId="2" fillId="4" borderId="7" xfId="0" applyFont="1" applyFill="1" applyBorder="1" applyAlignment="1">
      <alignment horizontal="left" vertical="top" wrapText="1"/>
    </xf>
    <xf numFmtId="164" fontId="5" fillId="7" borderId="8" xfId="0" applyNumberFormat="1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left" vertical="top" wrapText="1"/>
    </xf>
    <xf numFmtId="164" fontId="11" fillId="12" borderId="8" xfId="0" applyNumberFormat="1" applyFont="1" applyFill="1" applyBorder="1" applyAlignment="1">
      <alignment horizontal="center" vertical="center" wrapText="1"/>
    </xf>
    <xf numFmtId="0" fontId="17" fillId="18" borderId="5" xfId="0" applyFont="1" applyFill="1" applyBorder="1" applyAlignment="1">
      <alignment horizontal="center" vertical="top" wrapText="1"/>
    </xf>
    <xf numFmtId="0" fontId="17" fillId="18" borderId="6" xfId="0" applyFont="1" applyFill="1" applyBorder="1" applyAlignment="1">
      <alignment horizontal="center" vertical="center" wrapText="1"/>
    </xf>
    <xf numFmtId="0" fontId="13" fillId="14" borderId="5" xfId="0" applyFont="1" applyFill="1" applyBorder="1" applyAlignment="1">
      <alignment horizontal="center" vertical="top" wrapText="1"/>
    </xf>
    <xf numFmtId="0" fontId="13" fillId="14" borderId="6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5" fontId="14" fillId="19" borderId="10" xfId="0" applyNumberFormat="1" applyFont="1" applyFill="1" applyBorder="1" applyAlignment="1">
      <alignment horizontal="center" vertical="center" wrapText="1"/>
    </xf>
    <xf numFmtId="10" fontId="14" fillId="19" borderId="11" xfId="0" applyNumberFormat="1" applyFont="1" applyFill="1" applyBorder="1" applyAlignment="1">
      <alignment horizontal="center" vertical="center" wrapText="1"/>
    </xf>
    <xf numFmtId="0" fontId="0" fillId="20" borderId="0" xfId="0" applyFill="1"/>
    <xf numFmtId="0" fontId="14" fillId="20" borderId="0" xfId="0" applyFont="1" applyFill="1" applyAlignment="1">
      <alignment horizontal="right" vertical="top" wrapText="1"/>
    </xf>
    <xf numFmtId="0" fontId="0" fillId="20" borderId="0" xfId="0" applyFill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12" fillId="13" borderId="0" xfId="0" applyFont="1" applyFill="1" applyAlignment="1">
      <alignment horizontal="left" vertical="top" wrapText="1"/>
    </xf>
    <xf numFmtId="0" fontId="6" fillId="13" borderId="0" xfId="0" applyFont="1" applyFill="1" applyAlignment="1">
      <alignment horizontal="left" vertical="top" wrapText="1"/>
    </xf>
    <xf numFmtId="0" fontId="2" fillId="4" borderId="8" xfId="0" applyFont="1" applyFill="1" applyBorder="1" applyAlignment="1">
      <alignment horizontal="center" vertical="center" wrapText="1"/>
    </xf>
    <xf numFmtId="0" fontId="17" fillId="18" borderId="0" xfId="0" applyFont="1" applyFill="1" applyAlignment="1">
      <alignment horizontal="center" vertical="top" wrapText="1"/>
    </xf>
    <xf numFmtId="0" fontId="17" fillId="18" borderId="0" xfId="0" applyFont="1" applyFill="1" applyAlignment="1">
      <alignment horizontal="center" vertical="center" wrapText="1"/>
    </xf>
    <xf numFmtId="0" fontId="16" fillId="17" borderId="0" xfId="0" applyFont="1" applyFill="1" applyAlignment="1">
      <alignment horizontal="left" vertical="top" wrapText="1"/>
    </xf>
    <xf numFmtId="0" fontId="14" fillId="15" borderId="0" xfId="0" applyFont="1" applyFill="1" applyAlignment="1">
      <alignment horizontal="center" vertical="center" wrapText="1"/>
    </xf>
    <xf numFmtId="0" fontId="13" fillId="14" borderId="0" xfId="0" applyFont="1" applyFill="1" applyAlignment="1">
      <alignment horizontal="center" vertical="top" wrapText="1"/>
    </xf>
    <xf numFmtId="0" fontId="13" fillId="14" borderId="0" xfId="0" applyFont="1" applyFill="1" applyAlignment="1">
      <alignment horizontal="center" vertical="center" wrapText="1"/>
    </xf>
    <xf numFmtId="0" fontId="7" fillId="10" borderId="1" xfId="0" applyFont="1" applyFill="1" applyBorder="1" applyAlignment="1">
      <alignment horizontal="right" vertical="top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4" fillId="15" borderId="5" xfId="0" applyFont="1" applyFill="1" applyBorder="1" applyAlignment="1">
      <alignment horizontal="right" vertical="top" wrapText="1"/>
    </xf>
    <xf numFmtId="0" fontId="14" fillId="15" borderId="0" xfId="0" applyFont="1" applyFill="1" applyAlignment="1">
      <alignment horizontal="right" vertical="top" wrapText="1"/>
    </xf>
    <xf numFmtId="0" fontId="12" fillId="13" borderId="0" xfId="0" applyFont="1" applyFill="1" applyAlignment="1">
      <alignment horizontal="center" vertical="center" wrapText="1"/>
    </xf>
    <xf numFmtId="0" fontId="14" fillId="15" borderId="0" xfId="0" applyFont="1" applyFill="1" applyAlignment="1">
      <alignment horizontal="center" vertical="center" wrapText="1"/>
    </xf>
    <xf numFmtId="4" fontId="15" fillId="16" borderId="0" xfId="0" applyNumberFormat="1" applyFont="1" applyFill="1" applyAlignment="1">
      <alignment horizontal="center" vertical="center" wrapText="1"/>
    </xf>
    <xf numFmtId="0" fontId="14" fillId="15" borderId="6" xfId="0" applyFont="1" applyFill="1" applyBorder="1" applyAlignment="1">
      <alignment horizontal="center" vertical="center" wrapText="1"/>
    </xf>
    <xf numFmtId="0" fontId="17" fillId="18" borderId="5" xfId="0" applyFont="1" applyFill="1" applyBorder="1" applyAlignment="1">
      <alignment horizontal="center" vertical="top" wrapText="1"/>
    </xf>
    <xf numFmtId="0" fontId="0" fillId="0" borderId="0" xfId="0"/>
    <xf numFmtId="0" fontId="0" fillId="0" borderId="6" xfId="0" applyBorder="1"/>
    <xf numFmtId="0" fontId="6" fillId="19" borderId="9" xfId="0" applyFont="1" applyFill="1" applyBorder="1" applyAlignment="1">
      <alignment horizontal="center" vertical="top" wrapText="1"/>
    </xf>
    <xf numFmtId="0" fontId="14" fillId="19" borderId="10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2" fillId="13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144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4"/>
  <sheetViews>
    <sheetView tabSelected="1" showOutlineSymbols="0" showWhiteSpace="0" workbookViewId="0">
      <selection activeCell="P4" sqref="P4"/>
    </sheetView>
  </sheetViews>
  <sheetFormatPr defaultRowHeight="14.25" x14ac:dyDescent="0.2"/>
  <cols>
    <col min="1" max="1" width="4.625" bestFit="1" customWidth="1"/>
    <col min="2" max="2" width="7.25" bestFit="1" customWidth="1"/>
    <col min="3" max="3" width="6.5" bestFit="1" customWidth="1"/>
    <col min="4" max="4" width="60" bestFit="1" customWidth="1"/>
    <col min="5" max="5" width="4.5" style="1" bestFit="1" customWidth="1"/>
    <col min="6" max="6" width="11.125" style="1" customWidth="1"/>
    <col min="7" max="7" width="5.75" style="1" bestFit="1" customWidth="1"/>
    <col min="8" max="9" width="7.125" style="1" bestFit="1" customWidth="1"/>
    <col min="10" max="10" width="12.625" style="1" customWidth="1"/>
    <col min="11" max="11" width="12.75" style="1" customWidth="1"/>
    <col min="12" max="12" width="12.125" style="1" customWidth="1"/>
    <col min="13" max="13" width="8.75" style="1" bestFit="1" customWidth="1"/>
    <col min="14" max="30" width="9" style="31"/>
  </cols>
  <sheetData>
    <row r="1" spans="1:13" ht="21" customHeight="1" x14ac:dyDescent="0.2">
      <c r="A1" s="12"/>
      <c r="B1" s="13"/>
      <c r="C1" s="13"/>
      <c r="D1" s="13" t="s">
        <v>0</v>
      </c>
      <c r="E1" s="59" t="s">
        <v>1</v>
      </c>
      <c r="F1" s="59"/>
      <c r="G1" s="59"/>
      <c r="H1" s="59"/>
      <c r="I1" s="59"/>
      <c r="J1" s="59"/>
      <c r="K1" s="59"/>
      <c r="L1" s="59"/>
      <c r="M1" s="60"/>
    </row>
    <row r="2" spans="1:13" ht="59.25" customHeight="1" x14ac:dyDescent="0.2">
      <c r="A2" s="14"/>
      <c r="B2" s="35"/>
      <c r="C2" s="35"/>
      <c r="D2" s="36" t="s">
        <v>31</v>
      </c>
      <c r="E2" s="49" t="s">
        <v>2</v>
      </c>
      <c r="F2" s="49"/>
      <c r="G2" s="49"/>
      <c r="H2" s="49"/>
      <c r="I2" s="49"/>
      <c r="J2" s="49"/>
      <c r="K2" s="49"/>
      <c r="L2" s="49"/>
      <c r="M2" s="61"/>
    </row>
    <row r="3" spans="1:13" ht="48.75" customHeight="1" x14ac:dyDescent="0.25">
      <c r="A3" s="58" t="s">
        <v>30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5"/>
    </row>
    <row r="4" spans="1:13" ht="27.75" customHeight="1" x14ac:dyDescent="0.2">
      <c r="A4" s="34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5" t="s">
        <v>9</v>
      </c>
      <c r="H4" s="46"/>
      <c r="I4" s="3"/>
      <c r="J4" s="3" t="s">
        <v>10</v>
      </c>
      <c r="K4" s="3"/>
      <c r="L4" s="3"/>
      <c r="M4" s="37" t="s">
        <v>11</v>
      </c>
    </row>
    <row r="5" spans="1:13" x14ac:dyDescent="0.2">
      <c r="A5" s="34"/>
      <c r="B5" s="3"/>
      <c r="C5" s="3"/>
      <c r="D5" s="3"/>
      <c r="E5" s="3"/>
      <c r="F5" s="3"/>
      <c r="G5" s="3" t="s">
        <v>12</v>
      </c>
      <c r="H5" s="3" t="s">
        <v>13</v>
      </c>
      <c r="I5" s="3" t="s">
        <v>10</v>
      </c>
      <c r="J5" s="3" t="s">
        <v>12</v>
      </c>
      <c r="K5" s="3" t="s">
        <v>13</v>
      </c>
      <c r="L5" s="3" t="s">
        <v>10</v>
      </c>
      <c r="M5" s="37"/>
    </row>
    <row r="6" spans="1:13" ht="25.5" x14ac:dyDescent="0.2">
      <c r="A6" s="15" t="s">
        <v>14</v>
      </c>
      <c r="B6" s="2"/>
      <c r="C6" s="2"/>
      <c r="D6" s="2" t="s">
        <v>28</v>
      </c>
      <c r="E6" s="3"/>
      <c r="F6" s="4"/>
      <c r="G6" s="3"/>
      <c r="H6" s="3"/>
      <c r="I6" s="3"/>
      <c r="J6" s="5"/>
      <c r="K6" s="5"/>
      <c r="L6" s="6"/>
      <c r="M6" s="16"/>
    </row>
    <row r="7" spans="1:13" ht="25.5" x14ac:dyDescent="0.2">
      <c r="A7" s="17" t="s">
        <v>32</v>
      </c>
      <c r="B7" s="44" t="s">
        <v>39</v>
      </c>
      <c r="C7" s="7" t="s">
        <v>16</v>
      </c>
      <c r="D7" s="7" t="s">
        <v>38</v>
      </c>
      <c r="E7" s="9" t="s">
        <v>15</v>
      </c>
      <c r="F7" s="10">
        <v>550</v>
      </c>
      <c r="G7" s="11">
        <v>7.87</v>
      </c>
      <c r="H7" s="11">
        <v>5.35</v>
      </c>
      <c r="I7" s="11">
        <f t="shared" ref="I7:I12" si="0">H7+G7</f>
        <v>13.219999999999999</v>
      </c>
      <c r="J7" s="11">
        <f t="shared" ref="J7:J10" si="1">G7*F7</f>
        <v>4328.5</v>
      </c>
      <c r="K7" s="11">
        <f t="shared" ref="K7:K10" si="2">H7*F7</f>
        <v>2942.5</v>
      </c>
      <c r="L7" s="11">
        <f t="shared" ref="L7:L10" si="3">K7+J7</f>
        <v>7271</v>
      </c>
      <c r="M7" s="18">
        <f t="shared" ref="M7:M12" si="4">L7/$L$13</f>
        <v>4.7649901110235482E-2</v>
      </c>
    </row>
    <row r="8" spans="1:13" ht="25.5" x14ac:dyDescent="0.2">
      <c r="A8" s="17" t="s">
        <v>33</v>
      </c>
      <c r="B8" s="8" t="s">
        <v>17</v>
      </c>
      <c r="C8" s="7" t="s">
        <v>16</v>
      </c>
      <c r="D8" s="7" t="s">
        <v>29</v>
      </c>
      <c r="E8" s="9" t="s">
        <v>15</v>
      </c>
      <c r="F8" s="10">
        <v>550</v>
      </c>
      <c r="G8" s="11">
        <v>1.81</v>
      </c>
      <c r="H8" s="11">
        <v>28.72</v>
      </c>
      <c r="I8" s="11">
        <f t="shared" si="0"/>
        <v>30.529999999999998</v>
      </c>
      <c r="J8" s="11">
        <f t="shared" si="1"/>
        <v>995.5</v>
      </c>
      <c r="K8" s="11">
        <f t="shared" si="2"/>
        <v>15796</v>
      </c>
      <c r="L8" s="11">
        <f t="shared" si="3"/>
        <v>16791.5</v>
      </c>
      <c r="M8" s="18">
        <f t="shared" si="4"/>
        <v>0.1100417156501883</v>
      </c>
    </row>
    <row r="9" spans="1:13" ht="38.25" x14ac:dyDescent="0.2">
      <c r="A9" s="17" t="s">
        <v>34</v>
      </c>
      <c r="B9" s="8" t="s">
        <v>18</v>
      </c>
      <c r="C9" s="7" t="s">
        <v>16</v>
      </c>
      <c r="D9" s="7" t="s">
        <v>19</v>
      </c>
      <c r="E9" s="9" t="s">
        <v>15</v>
      </c>
      <c r="F9" s="10">
        <v>550</v>
      </c>
      <c r="G9" s="11">
        <v>16.100000000000001</v>
      </c>
      <c r="H9" s="11">
        <v>137.29</v>
      </c>
      <c r="I9" s="11">
        <f t="shared" si="0"/>
        <v>153.38999999999999</v>
      </c>
      <c r="J9" s="11">
        <f t="shared" si="1"/>
        <v>8855</v>
      </c>
      <c r="K9" s="11">
        <f t="shared" si="2"/>
        <v>75509.5</v>
      </c>
      <c r="L9" s="11">
        <f t="shared" si="3"/>
        <v>84364.5</v>
      </c>
      <c r="M9" s="18">
        <f t="shared" si="4"/>
        <v>0.55287581931157492</v>
      </c>
    </row>
    <row r="10" spans="1:13" ht="25.5" x14ac:dyDescent="0.2">
      <c r="A10" s="17" t="s">
        <v>35</v>
      </c>
      <c r="B10" s="8" t="s">
        <v>20</v>
      </c>
      <c r="C10" s="7" t="s">
        <v>16</v>
      </c>
      <c r="D10" s="7" t="s">
        <v>21</v>
      </c>
      <c r="E10" s="9" t="s">
        <v>22</v>
      </c>
      <c r="F10" s="10">
        <v>350</v>
      </c>
      <c r="G10" s="11">
        <v>2.78</v>
      </c>
      <c r="H10" s="11">
        <v>12.98</v>
      </c>
      <c r="I10" s="11">
        <f t="shared" si="0"/>
        <v>15.76</v>
      </c>
      <c r="J10" s="11">
        <f t="shared" si="1"/>
        <v>972.99999999999989</v>
      </c>
      <c r="K10" s="11">
        <f t="shared" si="2"/>
        <v>4543</v>
      </c>
      <c r="L10" s="11">
        <f t="shared" si="3"/>
        <v>5516</v>
      </c>
      <c r="M10" s="18">
        <f t="shared" si="4"/>
        <v>3.6148652802098599E-2</v>
      </c>
    </row>
    <row r="11" spans="1:13" ht="38.25" x14ac:dyDescent="0.2">
      <c r="A11" s="17" t="s">
        <v>36</v>
      </c>
      <c r="B11" s="8" t="s">
        <v>23</v>
      </c>
      <c r="C11" s="7" t="s">
        <v>16</v>
      </c>
      <c r="D11" s="7" t="s">
        <v>24</v>
      </c>
      <c r="E11" s="9" t="s">
        <v>15</v>
      </c>
      <c r="F11" s="10">
        <v>450</v>
      </c>
      <c r="G11" s="11">
        <v>21.88</v>
      </c>
      <c r="H11" s="11">
        <v>60.43</v>
      </c>
      <c r="I11" s="11">
        <f t="shared" si="0"/>
        <v>82.31</v>
      </c>
      <c r="J11" s="11">
        <f t="shared" ref="J11:J12" si="5">G11*F11</f>
        <v>9846</v>
      </c>
      <c r="K11" s="11">
        <f t="shared" ref="K11:K12" si="6">H11*F11</f>
        <v>27193.5</v>
      </c>
      <c r="L11" s="11">
        <f t="shared" ref="L11:L12" si="7">K11+J11</f>
        <v>37039.5</v>
      </c>
      <c r="M11" s="18">
        <f t="shared" si="4"/>
        <v>0.24273532006224277</v>
      </c>
    </row>
    <row r="12" spans="1:13" ht="17.25" customHeight="1" x14ac:dyDescent="0.2">
      <c r="A12" s="17" t="s">
        <v>37</v>
      </c>
      <c r="B12" s="8" t="s">
        <v>25</v>
      </c>
      <c r="C12" s="7" t="s">
        <v>16</v>
      </c>
      <c r="D12" s="7" t="s">
        <v>26</v>
      </c>
      <c r="E12" s="9" t="s">
        <v>22</v>
      </c>
      <c r="F12" s="10">
        <f>12*0.8</f>
        <v>9.6000000000000014</v>
      </c>
      <c r="G12" s="11">
        <v>18.82</v>
      </c>
      <c r="H12" s="11">
        <v>148.85</v>
      </c>
      <c r="I12" s="11">
        <f t="shared" si="0"/>
        <v>167.67</v>
      </c>
      <c r="J12" s="11">
        <f t="shared" si="5"/>
        <v>180.67200000000003</v>
      </c>
      <c r="K12" s="11">
        <f t="shared" si="6"/>
        <v>1428.9600000000003</v>
      </c>
      <c r="L12" s="11">
        <f t="shared" si="7"/>
        <v>1609.6320000000003</v>
      </c>
      <c r="M12" s="18">
        <f t="shared" si="4"/>
        <v>1.0548591063659823E-2</v>
      </c>
    </row>
    <row r="13" spans="1:13" ht="15" thickBot="1" x14ac:dyDescent="0.25">
      <c r="A13" s="56" t="s">
        <v>27</v>
      </c>
      <c r="B13" s="57"/>
      <c r="C13" s="57"/>
      <c r="D13" s="57"/>
      <c r="E13" s="57"/>
      <c r="F13" s="57"/>
      <c r="G13" s="57"/>
      <c r="H13" s="57"/>
      <c r="I13" s="57"/>
      <c r="J13" s="29">
        <f>SUM(J7:J12)</f>
        <v>25178.671999999999</v>
      </c>
      <c r="K13" s="29">
        <f>SUM(K7:K12)</f>
        <v>127413.46</v>
      </c>
      <c r="L13" s="29">
        <f>SUM(L7:L12)</f>
        <v>152592.13200000001</v>
      </c>
      <c r="M13" s="30">
        <f>L13/(J13+K13)</f>
        <v>1</v>
      </c>
    </row>
    <row r="14" spans="1:13" x14ac:dyDescent="0.2">
      <c r="A14" s="19"/>
      <c r="B14" s="38"/>
      <c r="C14" s="38"/>
      <c r="D14" s="38"/>
      <c r="E14" s="39"/>
      <c r="F14" s="39"/>
      <c r="G14" s="39"/>
      <c r="H14" s="39"/>
      <c r="I14" s="39"/>
      <c r="J14" s="39"/>
      <c r="K14" s="39"/>
      <c r="L14" s="39"/>
      <c r="M14" s="20"/>
    </row>
    <row r="15" spans="1:13" x14ac:dyDescent="0.2">
      <c r="A15" s="47"/>
      <c r="B15" s="48"/>
      <c r="C15" s="48"/>
      <c r="D15" s="40"/>
      <c r="E15" s="41"/>
      <c r="F15" s="41"/>
      <c r="G15" s="41"/>
      <c r="H15" s="41"/>
      <c r="I15" s="49"/>
      <c r="J15" s="50"/>
      <c r="K15" s="51"/>
      <c r="L15" s="50"/>
      <c r="M15" s="52"/>
    </row>
    <row r="16" spans="1:13" x14ac:dyDescent="0.2">
      <c r="A16" s="47"/>
      <c r="B16" s="48"/>
      <c r="C16" s="48"/>
      <c r="D16" s="40"/>
      <c r="E16" s="41"/>
      <c r="F16" s="41"/>
      <c r="G16" s="41"/>
      <c r="H16" s="41"/>
      <c r="I16" s="49"/>
      <c r="J16" s="50"/>
      <c r="K16" s="51"/>
      <c r="L16" s="50"/>
      <c r="M16" s="52"/>
    </row>
    <row r="17" spans="1:17" x14ac:dyDescent="0.2">
      <c r="A17" s="47"/>
      <c r="B17" s="48"/>
      <c r="C17" s="48"/>
      <c r="D17" s="40"/>
      <c r="E17" s="41"/>
      <c r="F17" s="41"/>
      <c r="G17" s="41"/>
      <c r="H17" s="41"/>
      <c r="I17" s="49"/>
      <c r="J17" s="50"/>
      <c r="K17" s="51"/>
      <c r="L17" s="50"/>
      <c r="M17" s="52"/>
      <c r="O17" s="32"/>
      <c r="P17" s="32"/>
      <c r="Q17" s="32"/>
    </row>
    <row r="18" spans="1:17" x14ac:dyDescent="0.2">
      <c r="A18" s="21"/>
      <c r="B18" s="42"/>
      <c r="C18" s="42"/>
      <c r="D18" s="42"/>
      <c r="E18" s="43"/>
      <c r="F18" s="43"/>
      <c r="G18" s="43"/>
      <c r="H18" s="43"/>
      <c r="I18" s="43"/>
      <c r="J18" s="43"/>
      <c r="K18" s="43"/>
      <c r="L18" s="43"/>
      <c r="M18" s="22"/>
    </row>
    <row r="19" spans="1:17" x14ac:dyDescent="0.2">
      <c r="A19" s="53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5"/>
    </row>
    <row r="20" spans="1:17" x14ac:dyDescent="0.2">
      <c r="A20" s="23"/>
      <c r="M20" s="24"/>
    </row>
    <row r="21" spans="1:17" x14ac:dyDescent="0.2">
      <c r="A21" s="23"/>
      <c r="M21" s="24"/>
    </row>
    <row r="22" spans="1:17" ht="15" thickBot="1" x14ac:dyDescent="0.25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8"/>
    </row>
    <row r="23" spans="1:17" s="31" customFormat="1" x14ac:dyDescent="0.2">
      <c r="E23" s="33"/>
      <c r="F23" s="33"/>
      <c r="G23" s="33"/>
      <c r="H23" s="33"/>
      <c r="I23" s="33"/>
      <c r="J23" s="33"/>
      <c r="K23" s="33"/>
      <c r="L23" s="33"/>
      <c r="M23" s="33"/>
    </row>
    <row r="24" spans="1:17" s="31" customFormat="1" x14ac:dyDescent="0.2">
      <c r="E24" s="33"/>
      <c r="F24" s="33"/>
      <c r="G24" s="33"/>
      <c r="H24" s="33"/>
      <c r="I24" s="33"/>
      <c r="J24" s="33"/>
      <c r="K24" s="33"/>
      <c r="L24" s="33"/>
      <c r="M24" s="33"/>
    </row>
    <row r="25" spans="1:17" s="31" customFormat="1" x14ac:dyDescent="0.2">
      <c r="E25" s="33"/>
      <c r="F25" s="33"/>
      <c r="G25" s="33"/>
      <c r="H25" s="33"/>
      <c r="I25" s="33"/>
      <c r="J25" s="33"/>
      <c r="K25" s="33"/>
      <c r="L25" s="33"/>
      <c r="M25" s="33"/>
    </row>
    <row r="26" spans="1:17" s="31" customFormat="1" x14ac:dyDescent="0.2">
      <c r="E26" s="33"/>
      <c r="F26" s="33"/>
      <c r="G26" s="33"/>
      <c r="H26" s="33"/>
      <c r="I26" s="33"/>
      <c r="J26" s="33"/>
      <c r="K26" s="33"/>
      <c r="L26" s="33"/>
      <c r="M26" s="33"/>
    </row>
    <row r="27" spans="1:17" s="31" customFormat="1" x14ac:dyDescent="0.2">
      <c r="E27" s="33"/>
      <c r="F27" s="33"/>
      <c r="G27" s="33"/>
      <c r="H27" s="33"/>
      <c r="I27" s="33"/>
      <c r="J27" s="33"/>
      <c r="K27" s="33"/>
      <c r="L27" s="33"/>
      <c r="M27" s="33"/>
    </row>
    <row r="28" spans="1:17" s="31" customFormat="1" x14ac:dyDescent="0.2">
      <c r="E28" s="33"/>
      <c r="F28" s="33"/>
      <c r="G28" s="33"/>
      <c r="H28" s="33"/>
      <c r="I28" s="33"/>
      <c r="J28" s="33"/>
      <c r="K28" s="33"/>
      <c r="L28" s="33"/>
      <c r="M28" s="33"/>
    </row>
    <row r="29" spans="1:17" s="31" customFormat="1" x14ac:dyDescent="0.2">
      <c r="E29" s="33"/>
      <c r="F29" s="33"/>
      <c r="G29" s="33"/>
      <c r="H29" s="33"/>
      <c r="I29" s="33"/>
      <c r="J29" s="33"/>
      <c r="K29" s="33"/>
      <c r="L29" s="33"/>
      <c r="M29" s="33"/>
    </row>
    <row r="30" spans="1:17" s="31" customFormat="1" x14ac:dyDescent="0.2">
      <c r="E30" s="33"/>
      <c r="F30" s="33"/>
      <c r="G30" s="33"/>
      <c r="H30" s="33"/>
      <c r="I30" s="33"/>
      <c r="J30" s="33"/>
      <c r="K30" s="33"/>
      <c r="L30" s="33"/>
      <c r="M30" s="33"/>
    </row>
    <row r="31" spans="1:17" s="31" customFormat="1" x14ac:dyDescent="0.2">
      <c r="E31" s="33"/>
      <c r="F31" s="33"/>
      <c r="G31" s="33"/>
      <c r="H31" s="33"/>
      <c r="I31" s="33"/>
      <c r="J31" s="33"/>
      <c r="K31" s="33"/>
      <c r="L31" s="33"/>
      <c r="M31" s="33"/>
    </row>
    <row r="32" spans="1:17" s="31" customFormat="1" x14ac:dyDescent="0.2">
      <c r="E32" s="33"/>
      <c r="F32" s="33"/>
      <c r="G32" s="33"/>
      <c r="H32" s="33"/>
      <c r="I32" s="33"/>
      <c r="J32" s="33"/>
      <c r="K32" s="33"/>
      <c r="L32" s="33"/>
      <c r="M32" s="33"/>
    </row>
    <row r="33" spans="5:13" s="31" customFormat="1" x14ac:dyDescent="0.2">
      <c r="E33" s="33"/>
      <c r="F33" s="33"/>
      <c r="G33" s="33"/>
      <c r="H33" s="33"/>
      <c r="I33" s="33"/>
      <c r="J33" s="33"/>
      <c r="K33" s="33"/>
      <c r="L33" s="33"/>
      <c r="M33" s="33"/>
    </row>
    <row r="34" spans="5:13" s="31" customFormat="1" x14ac:dyDescent="0.2">
      <c r="E34" s="33"/>
      <c r="F34" s="33"/>
      <c r="G34" s="33"/>
      <c r="H34" s="33"/>
      <c r="I34" s="33"/>
      <c r="J34" s="33"/>
      <c r="K34" s="33"/>
      <c r="L34" s="33"/>
      <c r="M34" s="33"/>
    </row>
    <row r="35" spans="5:13" s="31" customFormat="1" x14ac:dyDescent="0.2">
      <c r="E35" s="33"/>
      <c r="F35" s="33"/>
      <c r="G35" s="33"/>
      <c r="H35" s="33"/>
      <c r="I35" s="33"/>
      <c r="J35" s="33"/>
      <c r="K35" s="33"/>
      <c r="L35" s="33"/>
      <c r="M35" s="33"/>
    </row>
    <row r="36" spans="5:13" s="31" customFormat="1" x14ac:dyDescent="0.2">
      <c r="E36" s="33"/>
      <c r="F36" s="33"/>
      <c r="G36" s="33"/>
      <c r="H36" s="33"/>
      <c r="I36" s="33"/>
      <c r="J36" s="33"/>
      <c r="K36" s="33"/>
      <c r="L36" s="33"/>
      <c r="M36" s="33"/>
    </row>
    <row r="37" spans="5:13" s="31" customFormat="1" x14ac:dyDescent="0.2">
      <c r="E37" s="33"/>
      <c r="F37" s="33"/>
      <c r="G37" s="33"/>
      <c r="H37" s="33"/>
      <c r="I37" s="33"/>
      <c r="J37" s="33"/>
      <c r="K37" s="33"/>
      <c r="L37" s="33"/>
      <c r="M37" s="33"/>
    </row>
    <row r="38" spans="5:13" s="31" customFormat="1" x14ac:dyDescent="0.2">
      <c r="E38" s="33"/>
      <c r="F38" s="33"/>
      <c r="G38" s="33"/>
      <c r="H38" s="33"/>
      <c r="I38" s="33"/>
      <c r="J38" s="33"/>
      <c r="K38" s="33"/>
      <c r="L38" s="33"/>
      <c r="M38" s="33"/>
    </row>
    <row r="39" spans="5:13" s="31" customFormat="1" x14ac:dyDescent="0.2">
      <c r="E39" s="33"/>
      <c r="F39" s="33"/>
      <c r="G39" s="33"/>
      <c r="H39" s="33"/>
      <c r="I39" s="33"/>
      <c r="J39" s="33"/>
      <c r="K39" s="33"/>
      <c r="L39" s="33"/>
      <c r="M39" s="33"/>
    </row>
    <row r="40" spans="5:13" s="31" customFormat="1" x14ac:dyDescent="0.2">
      <c r="E40" s="33"/>
      <c r="F40" s="33"/>
      <c r="G40" s="33"/>
      <c r="H40" s="33"/>
      <c r="I40" s="33"/>
      <c r="J40" s="33"/>
      <c r="K40" s="33"/>
      <c r="L40" s="33"/>
      <c r="M40" s="33"/>
    </row>
    <row r="41" spans="5:13" s="31" customFormat="1" x14ac:dyDescent="0.2">
      <c r="E41" s="33"/>
      <c r="F41" s="33"/>
      <c r="G41" s="33"/>
      <c r="H41" s="33"/>
      <c r="I41" s="33"/>
      <c r="J41" s="33"/>
      <c r="K41" s="33"/>
      <c r="L41" s="33"/>
      <c r="M41" s="33"/>
    </row>
    <row r="42" spans="5:13" s="31" customFormat="1" x14ac:dyDescent="0.2">
      <c r="E42" s="33"/>
      <c r="F42" s="33"/>
      <c r="G42" s="33"/>
      <c r="H42" s="33"/>
      <c r="I42" s="33"/>
      <c r="J42" s="33"/>
      <c r="K42" s="33"/>
      <c r="L42" s="33"/>
      <c r="M42" s="33"/>
    </row>
    <row r="43" spans="5:13" s="31" customFormat="1" x14ac:dyDescent="0.2">
      <c r="E43" s="33"/>
      <c r="F43" s="33"/>
      <c r="G43" s="33"/>
      <c r="H43" s="33"/>
      <c r="I43" s="33"/>
      <c r="J43" s="33"/>
      <c r="K43" s="33"/>
      <c r="L43" s="33"/>
      <c r="M43" s="33"/>
    </row>
    <row r="44" spans="5:13" s="31" customFormat="1" x14ac:dyDescent="0.2">
      <c r="E44" s="33"/>
      <c r="F44" s="33"/>
      <c r="G44" s="33"/>
      <c r="H44" s="33"/>
      <c r="I44" s="33"/>
      <c r="J44" s="33"/>
      <c r="K44" s="33"/>
      <c r="L44" s="33"/>
      <c r="M44" s="33"/>
    </row>
  </sheetData>
  <mergeCells count="19">
    <mergeCell ref="A3:M3"/>
    <mergeCell ref="E1:F1"/>
    <mergeCell ref="G1:I1"/>
    <mergeCell ref="J1:M1"/>
    <mergeCell ref="E2:F2"/>
    <mergeCell ref="G2:I2"/>
    <mergeCell ref="J2:M2"/>
    <mergeCell ref="G4:H4"/>
    <mergeCell ref="A17:C17"/>
    <mergeCell ref="I17:J17"/>
    <mergeCell ref="K17:M17"/>
    <mergeCell ref="A19:M19"/>
    <mergeCell ref="A13:I13"/>
    <mergeCell ref="A15:C15"/>
    <mergeCell ref="I15:J15"/>
    <mergeCell ref="K15:M15"/>
    <mergeCell ref="A16:C16"/>
    <mergeCell ref="I16:J16"/>
    <mergeCell ref="K16:M16"/>
  </mergeCells>
  <phoneticPr fontId="18" type="noConversion"/>
  <pageMargins left="0.25" right="0.25" top="0.75" bottom="0.75" header="0.3" footer="0.3"/>
  <pageSetup paperSize="9" scale="57" fitToHeight="0" orientation="portrait" horizontalDpi="4294967294" verticalDpi="4294967294" r:id="rId1"/>
  <headerFooter>
    <oddHeader>&amp;L &amp;CMunicípio de Ijuí - Pode Executivo
CNPJ: 90.738.196/0001-09 &amp;R</oddHeader>
    <oddFooter>&amp;L &amp;CRua Bnejamin Constant   - Centro - Ijuí / RS
55 3331 6100 / 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Usuario</cp:lastModifiedBy>
  <cp:revision>0</cp:revision>
  <cp:lastPrinted>2025-03-06T17:24:13Z</cp:lastPrinted>
  <dcterms:created xsi:type="dcterms:W3CDTF">2025-03-06T17:12:04Z</dcterms:created>
  <dcterms:modified xsi:type="dcterms:W3CDTF">2025-03-25T11:59:14Z</dcterms:modified>
</cp:coreProperties>
</file>