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ASE E RESERVATÓRIO" sheetId="1" state="visible" r:id="rId2"/>
    <sheet name="CRONOGRAMA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<sst xmlns="http://schemas.openxmlformats.org/spreadsheetml/2006/main" count="68" uniqueCount="53">
  <si>
    <t xml:space="preserve">ORÇAMENTO </t>
  </si>
  <si>
    <t xml:space="preserve">Empreendimento: Base para caixa d'água elevada 50.000 litros</t>
  </si>
  <si>
    <t xml:space="preserve">Localidade: Desemembramento BR285 - Lotes industriais. Floresta, Ijuí - RS</t>
  </si>
  <si>
    <t xml:space="preserve">BDI</t>
  </si>
  <si>
    <t xml:space="preserve">Responsável técnico: Tomaz Galvão de Bem</t>
  </si>
  <si>
    <t xml:space="preserve">CREA RS 088490</t>
  </si>
  <si>
    <t xml:space="preserve"> Aquisição de material para ampliação da rede de água do aeroporto municipal João Boss Filho Ijuí - RS</t>
  </si>
  <si>
    <t xml:space="preserve">Item</t>
  </si>
  <si>
    <t xml:space="preserve">SINAPI</t>
  </si>
  <si>
    <t xml:space="preserve">Descrição do material</t>
  </si>
  <si>
    <t xml:space="preserve">Un.</t>
  </si>
  <si>
    <t xml:space="preserve">Quant.</t>
  </si>
  <si>
    <t xml:space="preserve">MATERIAL</t>
  </si>
  <si>
    <t xml:space="preserve">MÃO DE OBRA</t>
  </si>
  <si>
    <t xml:space="preserve">VALOR UNITÁRIO</t>
  </si>
  <si>
    <t xml:space="preserve">VALOR TOTAL </t>
  </si>
  <si>
    <t xml:space="preserve">SEM BDI</t>
  </si>
  <si>
    <t xml:space="preserve">COM BDI</t>
  </si>
  <si>
    <t xml:space="preserve">1.1</t>
  </si>
  <si>
    <t xml:space="preserve">LIMPEZA MANUAL DE VEGETAÇÃO EM TERRENO COM ENXADA</t>
  </si>
  <si>
    <t xml:space="preserve">M2</t>
  </si>
  <si>
    <t xml:space="preserve">1.2</t>
  </si>
  <si>
    <t xml:space="preserve">ESCAVAÇÃO MANUAL DE VALA COM PROFUNDIDADE MENOR OU IGUAL A 1,30 M. AF_02/2021</t>
  </si>
  <si>
    <t xml:space="preserve">M3</t>
  </si>
  <si>
    <t xml:space="preserve">1.3</t>
  </si>
  <si>
    <t xml:space="preserve">COMPACTAÇÃO MECÂNICA DE SOLO PARA EXECUÇÃO DE RADIER, PISO DE CONCRETO OU LAJE SOBRE SOLO, COM COMPACTADOR DE SOLOS A PERCUSSÃO. AF_09/2021</t>
  </si>
  <si>
    <t xml:space="preserve">1.5</t>
  </si>
  <si>
    <t xml:space="preserve">LASTRO COM MATERIAL GRANULAR (PEDRA BRITADA N.1 E PEDRA BRITADA N.2), APLICADO EM PISOS OU LAJES SOBRE SOLO, ESPESSURA DE *10 CM*. AF_07/2019</t>
  </si>
  <si>
    <t xml:space="preserve">1.6</t>
  </si>
  <si>
    <t xml:space="preserve">CONCRETAGEM DE RADIER, PISO DE CONCRETO OU LAJE SOBRE SOLO, FCK 30 MPA - LANÇAMENTO, ADENSAMENTO E ACABAMENTO. AF_09/2021</t>
  </si>
  <si>
    <t xml:space="preserve">1.7</t>
  </si>
  <si>
    <t xml:space="preserve">TRANSPORTE COM CAMINHÃO BASCULANTE DE 10 M³, EM VIA URBANA PAVIMENTADA, DMT ATÉ 30 KM (UNIDADE: M3XKM). AF_07/2020</t>
  </si>
  <si>
    <t xml:space="preserve">M3XKM</t>
  </si>
  <si>
    <t xml:space="preserve">VALOR TOTAL DO ITEM 1</t>
  </si>
  <si>
    <t xml:space="preserve">RESERVTÓRIO METÁLICO COM CAPACIDADE DE 50M3</t>
  </si>
  <si>
    <t xml:space="preserve">2.1</t>
  </si>
  <si>
    <t xml:space="preserve">COT</t>
  </si>
  <si>
    <t xml:space="preserve">RESERVATÓRIO METÁLICO, MODELO CILINDRICO VERTICAL COM CAPACIDADEPARA 50M3 COM TORRE DE 6MT</t>
  </si>
  <si>
    <t xml:space="preserve">PÇ</t>
  </si>
  <si>
    <t xml:space="preserve">VALOR TOTAL DO ITEM 2</t>
  </si>
  <si>
    <t xml:space="preserve">SOMA ITEM 1 + ITEM 2</t>
  </si>
  <si>
    <t xml:space="preserve">Ijuí, 10 de janeiro de 2023</t>
  </si>
  <si>
    <t xml:space="preserve">CRONOGRAMA FÍSICO FINANCEIRO </t>
  </si>
  <si>
    <t xml:space="preserve">ITEM</t>
  </si>
  <si>
    <t xml:space="preserve">DESCRIÇÃO </t>
  </si>
  <si>
    <t xml:space="preserve">VALOR DOS SERVIÇOS (R$)</t>
  </si>
  <si>
    <t xml:space="preserve">PESO %</t>
  </si>
  <si>
    <t xml:space="preserve">1 MÊS</t>
  </si>
  <si>
    <t xml:space="preserve">SIMPL. %</t>
  </si>
  <si>
    <t xml:space="preserve">ACUM. %</t>
  </si>
  <si>
    <t xml:space="preserve">BASE PARA CAIXA DE ÁGUA ELEVADA 50.000 LITROS</t>
  </si>
  <si>
    <t xml:space="preserve">RESERVATÓRIO METÁLICO COM CAPACIDADE DE 50.000 LITROS</t>
  </si>
  <si>
    <t xml:space="preserve">VALOR TOTAL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</si>
</sst>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-* #,##0.00_-;\-* #,##0.00_-;_-* \-??_-;_-@_-"/>
    <numFmt numFmtId="166" formatCode="0.00"/>
    <numFmt numFmtId="167" formatCode="_-&quot;R$ &quot;* #,##0.00_-;&quot;-R$ &quot;* #,##0.00_-;_-&quot;R$ &quot;* \-??_-;_-@_-"/>
    <numFmt numFmtId="168" formatCode="0%"/>
    <numFmt numFmtId="169" formatCode="0.00%"/>
    <numFmt numFmtId="170" formatCode="mmm/yy"/>
    <numFmt numFmtId="171" formatCode="&quot;R$ &quot;#,##0.00"/>
    <numFmt numFmtId="172" formatCode="General"/>
    <numFmt numFmtId="173" formatCode="0.0"/>
    <numFmt numFmtId="174" formatCode="0.0%"/>
  </numFmts>
  <fonts count="1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8"/>
      <color rgb="FF000000"/>
      <name val="Calibri"/>
      <family val="2"/>
      <charset val="1"/>
    </font>
    <font>
      <sz val="8"/>
      <name val="Calibri"/>
      <family val="2"/>
      <charset val="1"/>
    </font>
    <font>
      <b val="true"/>
      <sz val="8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10"/>
      <name val="Calibri"/>
      <family val="2"/>
      <charset val="1"/>
    </font>
    <font>
      <sz val="10"/>
      <name val="Calibri"/>
      <family val="2"/>
      <charset val="1"/>
    </font>
    <font>
      <b val="true"/>
      <sz val="8"/>
      <name val="Calibri"/>
      <family val="2"/>
      <charset val="1"/>
    </font>
    <font>
      <sz val="8"/>
      <color rgb="FFFF0000"/>
      <name val="Calibri"/>
      <family val="2"/>
      <charset val="1"/>
    </font>
    <font>
      <b val="true"/>
      <sz val="9"/>
      <name val="Calibri"/>
      <family val="2"/>
      <charset val="1"/>
    </font>
    <font>
      <b val="true"/>
      <sz val="8"/>
      <color rgb="FFFF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color rgb="FF000000"/>
      <name val="Calibri"/>
      <family val="0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8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0" xfId="17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9" fontId="5" fillId="0" borderId="0" xfId="19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0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1" fillId="0" borderId="1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0" fillId="0" borderId="1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7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3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6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71" fontId="6" fillId="0" borderId="2" xfId="17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71" fontId="5" fillId="0" borderId="2" xfId="17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7" fontId="7" fillId="0" borderId="0" xfId="17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73" fontId="6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71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71" fontId="6" fillId="0" borderId="1" xfId="17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71" fontId="5" fillId="0" borderId="1" xfId="17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13" fillId="0" borderId="1" xfId="17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13" fillId="0" borderId="0" xfId="17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71" fontId="6" fillId="0" borderId="1" xfId="17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71" fontId="5" fillId="0" borderId="1" xfId="17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7" fontId="7" fillId="0" borderId="1" xfId="17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71" fontId="5" fillId="0" borderId="1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7" fillId="0" borderId="1" xfId="17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8" fillId="0" borderId="1" xfId="17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16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10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7" fontId="5" fillId="0" borderId="0" xfId="17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7" fontId="5" fillId="0" borderId="0" xfId="17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12" fillId="0" borderId="1" xfId="17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74" fontId="12" fillId="0" borderId="1" xfId="19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8" fontId="12" fillId="0" borderId="1" xfId="19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7" fontId="12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8" fontId="17" fillId="0" borderId="1" xfId="19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7" fontId="17" fillId="0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0" borderId="1" xfId="17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1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  <cellStyle name="Normal 2 2" xfId="21"/>
    <cellStyle name="Normal 3" xfId="22"/>
    <cellStyle name="Normal 4" xfId="23"/>
    <cellStyle name="Vírgula 2" xfId="24"/>
  </cellStyles>
  <dxfs count="2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114480</xdr:colOff>
      <xdr:row>33</xdr:row>
      <xdr:rowOff>76320</xdr:rowOff>
    </xdr:from>
    <xdr:to>
      <xdr:col>11</xdr:col>
      <xdr:colOff>476280</xdr:colOff>
      <xdr:row>37</xdr:row>
      <xdr:rowOff>94680</xdr:rowOff>
    </xdr:to>
    <xdr:sp>
      <xdr:nvSpPr>
        <xdr:cNvPr id="0" name="CaixaDeTexto 2"/>
        <xdr:cNvSpPr/>
      </xdr:nvSpPr>
      <xdr:spPr>
        <a:xfrm>
          <a:off x="6225120" y="7941960"/>
          <a:ext cx="1952280" cy="59004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 algn="ctr">
            <a:lnSpc>
              <a:spcPct val="100000"/>
            </a:lnSpc>
          </a:pPr>
          <a:r>
            <a:rPr b="0" lang="pt-BR" sz="1000" spc="-1" strike="noStrike">
              <a:solidFill>
                <a:srgbClr val="000000"/>
              </a:solidFill>
              <a:latin typeface="Calibri"/>
            </a:rPr>
            <a:t>Tomaz Galvão de Bem </a:t>
          </a:r>
          <a:endParaRPr b="0" lang="pt-BR" sz="10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0" lang="pt-BR" sz="1000" spc="-1" strike="noStrike">
              <a:solidFill>
                <a:srgbClr val="000000"/>
              </a:solidFill>
              <a:latin typeface="Calibri"/>
            </a:rPr>
            <a:t>Engenheiro Agrônomo </a:t>
          </a:r>
          <a:endParaRPr b="0" lang="pt-BR" sz="10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0" lang="pt-BR" sz="1000" spc="-1" strike="noStrike">
              <a:solidFill>
                <a:srgbClr val="000000"/>
              </a:solidFill>
              <a:latin typeface="Calibri"/>
            </a:rPr>
            <a:t>CREA RS 88490</a:t>
          </a:r>
          <a:endParaRPr b="0" lang="pt-BR" sz="1000" spc="-1" strike="noStrike">
            <a:latin typeface="Times New Roman"/>
          </a:endParaRPr>
        </a:p>
      </xdr:txBody>
    </xdr:sp>
    <xdr:clientData/>
  </xdr:twoCellAnchor>
  <xdr:twoCellAnchor editAs="twoCell">
    <xdr:from>
      <xdr:col>9</xdr:col>
      <xdr:colOff>56880</xdr:colOff>
      <xdr:row>33</xdr:row>
      <xdr:rowOff>85680</xdr:rowOff>
    </xdr:from>
    <xdr:to>
      <xdr:col>11</xdr:col>
      <xdr:colOff>657000</xdr:colOff>
      <xdr:row>33</xdr:row>
      <xdr:rowOff>85680</xdr:rowOff>
    </xdr:to>
    <xdr:cxnSp>
      <xdr:nvCxnSpPr>
        <xdr:cNvPr id="1" name="Conector reto 3"/>
        <xdr:cNvCxnSpPr/>
      </xdr:nvCxnSpPr>
      <xdr:spPr>
        <a:xfrm>
          <a:off x="6167520" y="7951320"/>
          <a:ext cx="2190960" cy="360"/>
        </a:xfrm>
        <a:prstGeom prst="straightConnector1">
          <a:avLst/>
        </a:prstGeom>
        <a:ln>
          <a:solidFill>
            <a:srgbClr val="000000"/>
          </a:solidFill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0</xdr:colOff>
      <xdr:row>31</xdr:row>
      <xdr:rowOff>104760</xdr:rowOff>
    </xdr:from>
    <xdr:to>
      <xdr:col>7</xdr:col>
      <xdr:colOff>421920</xdr:colOff>
      <xdr:row>35</xdr:row>
      <xdr:rowOff>123480</xdr:rowOff>
    </xdr:to>
    <xdr:sp>
      <xdr:nvSpPr>
        <xdr:cNvPr id="2" name="CaixaDeTexto 1"/>
        <xdr:cNvSpPr/>
      </xdr:nvSpPr>
      <xdr:spPr>
        <a:xfrm>
          <a:off x="6161400" y="5172120"/>
          <a:ext cx="1952280" cy="59004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 algn="ctr">
            <a:lnSpc>
              <a:spcPct val="100000"/>
            </a:lnSpc>
          </a:pPr>
          <a:r>
            <a:rPr b="0" lang="pt-BR" sz="1000" spc="-1" strike="noStrike">
              <a:solidFill>
                <a:srgbClr val="000000"/>
              </a:solidFill>
              <a:latin typeface="Calibri"/>
            </a:rPr>
            <a:t>Tomaz Galvão de Bem </a:t>
          </a:r>
          <a:endParaRPr b="0" lang="pt-BR" sz="10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0" lang="pt-BR" sz="1000" spc="-1" strike="noStrike">
              <a:solidFill>
                <a:srgbClr val="000000"/>
              </a:solidFill>
              <a:latin typeface="Calibri"/>
            </a:rPr>
            <a:t>Engenheiro Agrônomo </a:t>
          </a:r>
          <a:endParaRPr b="0" lang="pt-BR" sz="10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0" lang="pt-BR" sz="1000" spc="-1" strike="noStrike">
              <a:solidFill>
                <a:srgbClr val="000000"/>
              </a:solidFill>
              <a:latin typeface="Calibri"/>
            </a:rPr>
            <a:t>CREA RS 88490</a:t>
          </a:r>
          <a:endParaRPr b="0" lang="pt-BR" sz="1000" spc="-1" strike="noStrike">
            <a:latin typeface="Times New Roman"/>
          </a:endParaRPr>
        </a:p>
      </xdr:txBody>
    </xdr:sp>
    <xdr:clientData/>
  </xdr:twoCellAnchor>
  <xdr:twoCellAnchor editAs="twoCell">
    <xdr:from>
      <xdr:col>5</xdr:col>
      <xdr:colOff>190440</xdr:colOff>
      <xdr:row>31</xdr:row>
      <xdr:rowOff>114120</xdr:rowOff>
    </xdr:from>
    <xdr:to>
      <xdr:col>7</xdr:col>
      <xdr:colOff>333360</xdr:colOff>
      <xdr:row>31</xdr:row>
      <xdr:rowOff>114120</xdr:rowOff>
    </xdr:to>
    <xdr:cxnSp>
      <xdr:nvCxnSpPr>
        <xdr:cNvPr id="3" name="Conector reto 2"/>
        <xdr:cNvCxnSpPr/>
      </xdr:nvCxnSpPr>
      <xdr:spPr>
        <a:xfrm>
          <a:off x="6351840" y="5181480"/>
          <a:ext cx="1673640" cy="360"/>
        </a:xfrm>
        <a:prstGeom prst="straightConnector1">
          <a:avLst/>
        </a:prstGeom>
        <a:ln>
          <a:solidFill>
            <a:srgbClr val="000000"/>
          </a:solidFill>
        </a:ln>
      </xdr:spPr>
    </xdr:cxn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O55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3" activeCellId="0" sqref="J23"/>
    </sheetView>
  </sheetViews>
  <sheetFormatPr defaultColWidth="9.1484375" defaultRowHeight="11.25" zeroHeight="false" outlineLevelRow="0" outlineLevelCol="0"/>
  <cols>
    <col collapsed="false" customWidth="true" hidden="false" outlineLevel="0" max="1" min="1" style="1" width="4.42"/>
    <col collapsed="false" customWidth="true" hidden="false" outlineLevel="0" max="2" min="2" style="2" width="7.57"/>
    <col collapsed="false" customWidth="true" hidden="false" outlineLevel="0" max="3" min="3" style="3" width="30.71"/>
    <col collapsed="false" customWidth="true" hidden="false" outlineLevel="0" max="4" min="4" style="2" width="6.14"/>
    <col collapsed="false" customWidth="true" hidden="false" outlineLevel="0" max="5" min="5" style="4" width="6.43"/>
    <col collapsed="false" customWidth="true" hidden="false" outlineLevel="0" max="7" min="6" style="5" width="8"/>
    <col collapsed="false" customWidth="true" hidden="false" outlineLevel="0" max="8" min="8" style="6" width="7.42"/>
    <col collapsed="false" customWidth="true" hidden="false" outlineLevel="0" max="9" min="9" style="6" width="8"/>
    <col collapsed="false" customWidth="true" hidden="false" outlineLevel="0" max="10" min="10" style="1" width="10.14"/>
    <col collapsed="false" customWidth="true" hidden="false" outlineLevel="0" max="11" min="11" style="7" width="12.42"/>
    <col collapsed="false" customWidth="true" hidden="false" outlineLevel="0" max="12" min="12" style="8" width="12.15"/>
    <col collapsed="false" customWidth="true" hidden="false" outlineLevel="0" max="13" min="13" style="9" width="10"/>
    <col collapsed="false" customWidth="false" hidden="false" outlineLevel="0" max="16384" min="14" style="1" width="9.14"/>
  </cols>
  <sheetData>
    <row r="1" customFormat="false" ht="12" hidden="false" customHeight="false" outlineLevel="0" collapsed="false">
      <c r="A1" s="10" t="s">
        <v>0</v>
      </c>
      <c r="B1" s="7"/>
      <c r="C1" s="7"/>
      <c r="D1" s="7"/>
      <c r="E1" s="7"/>
      <c r="F1" s="7"/>
      <c r="G1" s="7"/>
    </row>
    <row r="2" customFormat="false" ht="12" hidden="false" customHeight="false" outlineLevel="0" collapsed="false">
      <c r="A2" s="11" t="s">
        <v>1</v>
      </c>
      <c r="B2" s="7"/>
      <c r="C2" s="7"/>
      <c r="D2" s="7"/>
      <c r="E2" s="7"/>
      <c r="F2" s="7"/>
      <c r="G2" s="7"/>
    </row>
    <row r="3" customFormat="false" ht="12" hidden="false" customHeight="false" outlineLevel="0" collapsed="false">
      <c r="A3" s="11" t="s">
        <v>2</v>
      </c>
      <c r="B3" s="7"/>
      <c r="C3" s="7"/>
      <c r="D3" s="7"/>
      <c r="E3" s="7"/>
      <c r="K3" s="7" t="s">
        <v>3</v>
      </c>
      <c r="L3" s="12" t="n">
        <v>0.2137</v>
      </c>
    </row>
    <row r="4" customFormat="false" ht="12" hidden="false" customHeight="false" outlineLevel="0" collapsed="false">
      <c r="A4" s="11" t="s">
        <v>4</v>
      </c>
      <c r="B4" s="7"/>
      <c r="C4" s="7"/>
      <c r="D4" s="7"/>
      <c r="E4" s="7"/>
      <c r="F4" s="7"/>
      <c r="G4" s="7"/>
    </row>
    <row r="5" customFormat="false" ht="11.25" hidden="false" customHeight="false" outlineLevel="0" collapsed="false">
      <c r="A5" s="13" t="s">
        <v>5</v>
      </c>
      <c r="B5" s="7"/>
      <c r="C5" s="7"/>
      <c r="D5" s="7"/>
      <c r="E5" s="7"/>
      <c r="F5" s="7"/>
      <c r="G5" s="7"/>
    </row>
    <row r="6" customFormat="false" ht="11.25" hidden="false" customHeight="false" outlineLevel="0" collapsed="false">
      <c r="A6" s="13"/>
      <c r="B6" s="7"/>
      <c r="C6" s="7"/>
      <c r="D6" s="7"/>
      <c r="E6" s="7"/>
      <c r="F6" s="7"/>
      <c r="G6" s="7"/>
    </row>
    <row r="7" customFormat="false" ht="15.75" hidden="false" customHeight="true" outlineLevel="0" collapsed="false">
      <c r="A7" s="14" t="s">
        <v>6</v>
      </c>
    </row>
    <row r="8" s="20" customFormat="true" ht="25.5" hidden="false" customHeight="true" outlineLevel="0" collapsed="false">
      <c r="A8" s="15" t="s">
        <v>7</v>
      </c>
      <c r="B8" s="15" t="s">
        <v>8</v>
      </c>
      <c r="C8" s="16" t="s">
        <v>9</v>
      </c>
      <c r="D8" s="15" t="s">
        <v>10</v>
      </c>
      <c r="E8" s="17" t="s">
        <v>11</v>
      </c>
      <c r="F8" s="18" t="s">
        <v>12</v>
      </c>
      <c r="G8" s="18"/>
      <c r="H8" s="18" t="s">
        <v>13</v>
      </c>
      <c r="I8" s="18"/>
      <c r="J8" s="18" t="s">
        <v>14</v>
      </c>
      <c r="K8" s="18"/>
      <c r="L8" s="18" t="s">
        <v>15</v>
      </c>
      <c r="M8" s="19"/>
    </row>
    <row r="9" customFormat="false" ht="12.75" hidden="false" customHeight="false" outlineLevel="0" collapsed="false">
      <c r="A9" s="15"/>
      <c r="B9" s="21" t="n">
        <v>44896</v>
      </c>
      <c r="C9" s="16"/>
      <c r="D9" s="15"/>
      <c r="E9" s="17"/>
      <c r="F9" s="22" t="s">
        <v>16</v>
      </c>
      <c r="G9" s="22" t="s">
        <v>17</v>
      </c>
      <c r="H9" s="22" t="s">
        <v>16</v>
      </c>
      <c r="I9" s="22" t="s">
        <v>17</v>
      </c>
      <c r="J9" s="22" t="s">
        <v>12</v>
      </c>
      <c r="K9" s="22" t="s">
        <v>13</v>
      </c>
      <c r="L9" s="23" t="s">
        <v>17</v>
      </c>
      <c r="M9" s="24"/>
    </row>
    <row r="10" customFormat="false" ht="11.25" hidden="false" customHeight="false" outlineLevel="0" collapsed="false">
      <c r="A10" s="25" t="n">
        <v>1</v>
      </c>
      <c r="B10" s="26" t="str">
        <f aca="false">CRONOGRAMA!B10</f>
        <v>BASE PARA CAIXA DE ÁGUA ELEVADA 50.000 LITROS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4"/>
    </row>
    <row r="11" s="34" customFormat="true" ht="22.5" hidden="false" customHeight="false" outlineLevel="0" collapsed="false">
      <c r="A11" s="27" t="s">
        <v>18</v>
      </c>
      <c r="B11" s="27" t="n">
        <v>98524</v>
      </c>
      <c r="C11" s="28" t="s">
        <v>19</v>
      </c>
      <c r="D11" s="29" t="s">
        <v>20</v>
      </c>
      <c r="E11" s="30" t="n">
        <f aca="false">5*5</f>
        <v>25</v>
      </c>
      <c r="F11" s="31" t="n">
        <v>0</v>
      </c>
      <c r="G11" s="31" t="n">
        <f aca="false">ROUND((F11+(F11*$L$3)),2)</f>
        <v>0</v>
      </c>
      <c r="H11" s="31"/>
      <c r="I11" s="31" t="n">
        <f aca="false">ROUND((H11+(H11*$L$3)),2)</f>
        <v>0</v>
      </c>
      <c r="J11" s="31" t="n">
        <f aca="false">E11*G11</f>
        <v>0</v>
      </c>
      <c r="K11" s="31" t="n">
        <f aca="false">E11*I11</f>
        <v>0</v>
      </c>
      <c r="L11" s="32" t="n">
        <f aca="false">J11+K11</f>
        <v>0</v>
      </c>
      <c r="M11" s="33"/>
    </row>
    <row r="12" customFormat="false" ht="26.1" hidden="false" customHeight="false" outlineLevel="0" collapsed="false">
      <c r="A12" s="29" t="s">
        <v>21</v>
      </c>
      <c r="B12" s="29" t="n">
        <v>93358</v>
      </c>
      <c r="C12" s="35" t="s">
        <v>22</v>
      </c>
      <c r="D12" s="29" t="s">
        <v>23</v>
      </c>
      <c r="E12" s="36" t="n">
        <f aca="false">4.5*4.5*1.1</f>
        <v>22.275</v>
      </c>
      <c r="F12" s="31"/>
      <c r="G12" s="31" t="n">
        <f aca="false">ROUND((F12+(F12*$L$3)),2)</f>
        <v>0</v>
      </c>
      <c r="H12" s="31"/>
      <c r="I12" s="31" t="n">
        <f aca="false">ROUND((H12+(H12*$L$3)),2)</f>
        <v>0</v>
      </c>
      <c r="J12" s="31"/>
      <c r="K12" s="31"/>
      <c r="L12" s="32" t="n">
        <f aca="false">J12+K12</f>
        <v>0</v>
      </c>
      <c r="M12" s="24"/>
      <c r="N12" s="37"/>
    </row>
    <row r="13" s="34" customFormat="true" ht="45" hidden="false" customHeight="false" outlineLevel="0" collapsed="false">
      <c r="A13" s="27" t="s">
        <v>24</v>
      </c>
      <c r="B13" s="27" t="n">
        <v>97083</v>
      </c>
      <c r="C13" s="28" t="s">
        <v>25</v>
      </c>
      <c r="D13" s="27" t="s">
        <v>20</v>
      </c>
      <c r="E13" s="38" t="n">
        <v>16</v>
      </c>
      <c r="F13" s="39"/>
      <c r="G13" s="39" t="n">
        <f aca="false">ROUND((F13+(F13*$L$3)),2)</f>
        <v>0</v>
      </c>
      <c r="H13" s="39"/>
      <c r="I13" s="39" t="n">
        <f aca="false">ROUND((H13+(H13*$L$3)),2)</f>
        <v>0</v>
      </c>
      <c r="J13" s="39"/>
      <c r="K13" s="39"/>
      <c r="L13" s="40" t="n">
        <f aca="false">J13+K13</f>
        <v>0</v>
      </c>
      <c r="M13" s="33"/>
      <c r="O13" s="41"/>
    </row>
    <row r="14" s="34" customFormat="true" ht="45" hidden="false" customHeight="false" outlineLevel="0" collapsed="false">
      <c r="A14" s="27" t="s">
        <v>26</v>
      </c>
      <c r="B14" s="27" t="n">
        <v>100324</v>
      </c>
      <c r="C14" s="28" t="s">
        <v>27</v>
      </c>
      <c r="D14" s="27" t="s">
        <v>23</v>
      </c>
      <c r="E14" s="38" t="n">
        <f aca="false">4*4*0.1+20%</f>
        <v>1.8</v>
      </c>
      <c r="F14" s="39"/>
      <c r="G14" s="39" t="n">
        <f aca="false">ROUND((F14+(F14*$L$3)),2)</f>
        <v>0</v>
      </c>
      <c r="H14" s="39"/>
      <c r="I14" s="39" t="n">
        <f aca="false">ROUND((H14+(H14*$L$3)),2)</f>
        <v>0</v>
      </c>
      <c r="J14" s="39"/>
      <c r="K14" s="39"/>
      <c r="L14" s="40" t="n">
        <f aca="false">J14+K14</f>
        <v>0</v>
      </c>
      <c r="M14" s="33"/>
    </row>
    <row r="15" s="34" customFormat="true" ht="45" hidden="false" customHeight="false" outlineLevel="0" collapsed="false">
      <c r="A15" s="29" t="s">
        <v>28</v>
      </c>
      <c r="B15" s="27" t="n">
        <v>97096</v>
      </c>
      <c r="C15" s="42" t="s">
        <v>29</v>
      </c>
      <c r="D15" s="43" t="s">
        <v>23</v>
      </c>
      <c r="E15" s="44" t="n">
        <v>16.5</v>
      </c>
      <c r="F15" s="39"/>
      <c r="G15" s="39" t="n">
        <f aca="false">ROUND((F15+(F15*$L$3)),2)</f>
        <v>0</v>
      </c>
      <c r="H15" s="39"/>
      <c r="I15" s="39" t="n">
        <f aca="false">ROUND((H15+(H15*$L$3)),2)</f>
        <v>0</v>
      </c>
      <c r="J15" s="39"/>
      <c r="K15" s="39"/>
      <c r="L15" s="40" t="n">
        <f aca="false">J15+K15</f>
        <v>0</v>
      </c>
      <c r="M15" s="33"/>
    </row>
    <row r="16" s="34" customFormat="true" ht="45" hidden="false" customHeight="false" outlineLevel="0" collapsed="false">
      <c r="A16" s="27" t="s">
        <v>30</v>
      </c>
      <c r="B16" s="27" t="n">
        <v>95875</v>
      </c>
      <c r="C16" s="28" t="s">
        <v>31</v>
      </c>
      <c r="D16" s="43" t="s">
        <v>32</v>
      </c>
      <c r="E16" s="44" t="n">
        <f aca="false">1.8*30</f>
        <v>54</v>
      </c>
      <c r="F16" s="39"/>
      <c r="G16" s="39" t="n">
        <f aca="false">ROUND((F16+(F16*$L$3)),2)</f>
        <v>0</v>
      </c>
      <c r="H16" s="39"/>
      <c r="I16" s="39" t="n">
        <f aca="false">ROUND((H16+(H16*$L$3)),2)</f>
        <v>0</v>
      </c>
      <c r="J16" s="39"/>
      <c r="K16" s="39"/>
      <c r="L16" s="40" t="n">
        <f aca="false">J16+K16</f>
        <v>0</v>
      </c>
      <c r="M16" s="33"/>
    </row>
    <row r="17" customFormat="false" ht="11.25" hidden="false" customHeight="false" outlineLevel="0" collapsed="false">
      <c r="A17" s="45" t="s">
        <v>33</v>
      </c>
      <c r="B17" s="45"/>
      <c r="C17" s="45"/>
      <c r="D17" s="45"/>
      <c r="E17" s="45"/>
      <c r="F17" s="45"/>
      <c r="G17" s="45"/>
      <c r="H17" s="45"/>
      <c r="I17" s="45"/>
      <c r="J17" s="46" t="n">
        <f aca="false">ROUND(SUM(J11:J16),2)</f>
        <v>0</v>
      </c>
      <c r="K17" s="46" t="n">
        <f aca="false">ROUND(SUM(K11:K16),2)</f>
        <v>0</v>
      </c>
      <c r="L17" s="46" t="n">
        <f aca="false">ROUND(SUM(L11:L16),2)</f>
        <v>0</v>
      </c>
      <c r="M17" s="24"/>
    </row>
    <row r="18" customFormat="false" ht="11.25" hidden="false" customHeight="false" outlineLevel="0" collapsed="false">
      <c r="A18" s="47"/>
      <c r="B18" s="47"/>
      <c r="C18" s="47"/>
      <c r="D18" s="47"/>
      <c r="E18" s="47"/>
      <c r="F18" s="47"/>
      <c r="G18" s="47"/>
      <c r="H18" s="47"/>
      <c r="I18" s="47"/>
      <c r="J18" s="48"/>
      <c r="K18" s="48"/>
      <c r="L18" s="48"/>
      <c r="M18" s="24"/>
    </row>
    <row r="19" customFormat="false" ht="11.25" hidden="false" customHeight="false" outlineLevel="0" collapsed="false">
      <c r="A19" s="47"/>
      <c r="B19" s="47"/>
      <c r="C19" s="47"/>
      <c r="D19" s="47"/>
      <c r="E19" s="47"/>
      <c r="F19" s="47"/>
      <c r="G19" s="47"/>
      <c r="H19" s="47"/>
      <c r="I19" s="47"/>
      <c r="J19" s="48"/>
      <c r="K19" s="48"/>
      <c r="L19" s="48"/>
      <c r="M19" s="24"/>
    </row>
    <row r="20" customFormat="false" ht="28.5" hidden="false" customHeight="true" outlineLevel="0" collapsed="false">
      <c r="A20" s="47"/>
      <c r="B20" s="47"/>
      <c r="C20" s="47"/>
      <c r="D20" s="47"/>
      <c r="E20" s="47"/>
      <c r="F20" s="47"/>
      <c r="G20" s="47"/>
      <c r="H20" s="47"/>
      <c r="I20" s="47"/>
      <c r="J20" s="48"/>
      <c r="K20" s="48"/>
      <c r="L20" s="48"/>
      <c r="M20" s="24"/>
    </row>
    <row r="21" customFormat="false" ht="33" hidden="false" customHeight="true" outlineLevel="0" collapsed="false">
      <c r="A21" s="47"/>
      <c r="B21" s="47"/>
      <c r="C21" s="47"/>
      <c r="D21" s="47"/>
      <c r="E21" s="47"/>
      <c r="F21" s="47"/>
      <c r="G21" s="47"/>
      <c r="H21" s="47"/>
      <c r="I21" s="47"/>
      <c r="J21" s="48"/>
      <c r="K21" s="48"/>
      <c r="L21" s="48"/>
      <c r="M21" s="24"/>
    </row>
    <row r="22" customFormat="false" ht="11.25" hidden="false" customHeight="false" outlineLevel="0" collapsed="false">
      <c r="A22" s="25" t="n">
        <v>2</v>
      </c>
      <c r="B22" s="26" t="s">
        <v>34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4"/>
    </row>
    <row r="23" s="34" customFormat="true" ht="33.75" hidden="false" customHeight="false" outlineLevel="0" collapsed="false">
      <c r="A23" s="27" t="s">
        <v>35</v>
      </c>
      <c r="B23" s="27" t="s">
        <v>36</v>
      </c>
      <c r="C23" s="49" t="s">
        <v>37</v>
      </c>
      <c r="D23" s="27" t="s">
        <v>38</v>
      </c>
      <c r="E23" s="38" t="n">
        <v>1</v>
      </c>
      <c r="F23" s="50"/>
      <c r="G23" s="50"/>
      <c r="H23" s="50"/>
      <c r="I23" s="50"/>
      <c r="J23" s="51"/>
      <c r="K23" s="51"/>
      <c r="L23" s="52" t="n">
        <f aca="false">E23*J23</f>
        <v>0</v>
      </c>
      <c r="M23" s="33"/>
    </row>
    <row r="24" s="55" customFormat="true" ht="11.25" hidden="false" customHeight="false" outlineLevel="0" collapsed="false">
      <c r="A24" s="45" t="s">
        <v>39</v>
      </c>
      <c r="B24" s="45"/>
      <c r="C24" s="45"/>
      <c r="D24" s="45"/>
      <c r="E24" s="45"/>
      <c r="F24" s="45"/>
      <c r="G24" s="45"/>
      <c r="H24" s="45"/>
      <c r="I24" s="45"/>
      <c r="J24" s="53" t="n">
        <f aca="false">J23</f>
        <v>0</v>
      </c>
      <c r="K24" s="53"/>
      <c r="L24" s="54" t="n">
        <f aca="false">L23</f>
        <v>0</v>
      </c>
      <c r="M24" s="24"/>
    </row>
    <row r="25" customFormat="false" ht="12" hidden="false" customHeight="false" outlineLevel="0" collapsed="false">
      <c r="A25" s="56" t="s">
        <v>40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7" t="n">
        <f aca="false">L24+L17</f>
        <v>0</v>
      </c>
      <c r="M25" s="24"/>
    </row>
    <row r="26" s="5" customFormat="true" ht="11.25" hidden="false" customHeight="false" outlineLevel="0" collapsed="false">
      <c r="H26" s="6"/>
      <c r="I26" s="6"/>
      <c r="J26" s="1"/>
      <c r="K26" s="7"/>
      <c r="L26" s="8"/>
      <c r="M26" s="9"/>
    </row>
    <row r="27" s="5" customFormat="true" ht="12.75" hidden="false" customHeight="false" outlineLevel="0" collapsed="false">
      <c r="A27" s="58" t="s">
        <v>41</v>
      </c>
      <c r="H27" s="6"/>
      <c r="I27" s="6"/>
      <c r="J27" s="1"/>
      <c r="K27" s="7"/>
      <c r="L27" s="8"/>
      <c r="M27" s="9"/>
    </row>
    <row r="28" s="5" customFormat="true" ht="11.25" hidden="false" customHeight="false" outlineLevel="0" collapsed="false">
      <c r="H28" s="6"/>
      <c r="I28" s="6"/>
      <c r="J28" s="1"/>
      <c r="K28" s="7"/>
      <c r="L28" s="8"/>
      <c r="M28" s="9"/>
    </row>
    <row r="29" s="5" customFormat="true" ht="11.25" hidden="false" customHeight="false" outlineLevel="0" collapsed="false">
      <c r="H29" s="6"/>
      <c r="I29" s="6"/>
      <c r="J29" s="1"/>
      <c r="K29" s="7"/>
      <c r="L29" s="8"/>
      <c r="M29" s="9"/>
    </row>
    <row r="30" s="5" customFormat="true" ht="11.25" hidden="false" customHeight="false" outlineLevel="0" collapsed="false">
      <c r="H30" s="6"/>
      <c r="I30" s="6"/>
      <c r="J30" s="1"/>
      <c r="K30" s="7"/>
      <c r="L30" s="8"/>
      <c r="M30" s="9"/>
    </row>
    <row r="31" s="5" customFormat="true" ht="11.25" hidden="false" customHeight="false" outlineLevel="0" collapsed="false">
      <c r="A31" s="59"/>
      <c r="B31" s="59"/>
      <c r="C31" s="59"/>
      <c r="D31" s="59"/>
      <c r="E31" s="59"/>
      <c r="F31" s="59"/>
      <c r="G31" s="60"/>
      <c r="H31" s="6"/>
      <c r="I31" s="6"/>
      <c r="J31" s="1"/>
      <c r="K31" s="7"/>
      <c r="L31" s="8"/>
      <c r="M31" s="9"/>
    </row>
    <row r="32" s="5" customFormat="true" ht="11.25" hidden="false" customHeight="false" outlineLevel="0" collapsed="false">
      <c r="A32" s="1"/>
      <c r="B32" s="2"/>
      <c r="C32" s="3"/>
      <c r="D32" s="2"/>
      <c r="E32" s="4"/>
      <c r="H32" s="6"/>
      <c r="I32" s="6"/>
      <c r="J32" s="1"/>
      <c r="K32" s="7"/>
      <c r="L32" s="8"/>
      <c r="M32" s="9"/>
    </row>
    <row r="33" s="5" customFormat="true" ht="11.25" hidden="false" customHeight="false" outlineLevel="0" collapsed="false">
      <c r="A33" s="1"/>
      <c r="B33" s="61"/>
      <c r="C33" s="61"/>
      <c r="D33" s="61"/>
      <c r="E33" s="61"/>
      <c r="F33" s="61"/>
      <c r="H33" s="6"/>
      <c r="I33" s="6"/>
      <c r="J33" s="1"/>
      <c r="K33" s="7"/>
      <c r="L33" s="8"/>
      <c r="M33" s="9"/>
    </row>
    <row r="34" s="5" customFormat="true" ht="11.25" hidden="false" customHeight="false" outlineLevel="0" collapsed="false">
      <c r="A34" s="1"/>
      <c r="B34" s="61"/>
      <c r="C34" s="61"/>
      <c r="D34" s="61"/>
      <c r="E34" s="61"/>
      <c r="F34" s="61"/>
      <c r="H34" s="6"/>
      <c r="I34" s="6"/>
      <c r="J34" s="1"/>
      <c r="K34" s="7"/>
      <c r="L34" s="8"/>
      <c r="M34" s="9"/>
    </row>
    <row r="48" customFormat="false" ht="11.25" hidden="false" customHeight="false" outlineLevel="0" collapsed="false">
      <c r="B48" s="62"/>
      <c r="C48" s="62"/>
      <c r="D48" s="62"/>
      <c r="E48" s="62"/>
      <c r="F48" s="62"/>
      <c r="G48" s="62"/>
    </row>
    <row r="49" s="1" customFormat="true" ht="11.25" hidden="false" customHeight="false" outlineLevel="0" collapsed="false">
      <c r="H49" s="6"/>
      <c r="I49" s="6"/>
      <c r="K49" s="7"/>
      <c r="L49" s="8"/>
      <c r="M49" s="9"/>
    </row>
    <row r="50" s="6" customFormat="true" ht="11.25" hidden="false" customHeight="false" outlineLevel="0" collapsed="false">
      <c r="A50" s="1"/>
      <c r="B50" s="1"/>
      <c r="C50" s="1"/>
      <c r="D50" s="1"/>
      <c r="E50" s="1"/>
      <c r="F50" s="1"/>
      <c r="G50" s="1"/>
      <c r="J50" s="1"/>
      <c r="K50" s="7"/>
      <c r="L50" s="8"/>
      <c r="M50" s="9"/>
      <c r="N50" s="1"/>
      <c r="O50" s="1"/>
    </row>
    <row r="51" s="6" customFormat="true" ht="11.25" hidden="false" customHeight="false" outlineLevel="0" collapsed="false">
      <c r="A51" s="1"/>
      <c r="B51" s="2"/>
      <c r="C51" s="3"/>
      <c r="D51" s="2"/>
      <c r="E51" s="1"/>
      <c r="F51" s="1"/>
      <c r="G51" s="5"/>
      <c r="J51" s="1"/>
      <c r="K51" s="7"/>
      <c r="L51" s="8"/>
      <c r="M51" s="9"/>
      <c r="N51" s="1"/>
      <c r="O51" s="1"/>
    </row>
    <row r="52" s="6" customFormat="true" ht="11.25" hidden="false" customHeight="false" outlineLevel="0" collapsed="false">
      <c r="A52" s="1"/>
      <c r="B52" s="2"/>
      <c r="C52" s="3"/>
      <c r="D52" s="2"/>
      <c r="E52" s="1"/>
      <c r="F52" s="1"/>
      <c r="G52" s="5"/>
      <c r="J52" s="1"/>
      <c r="K52" s="7"/>
      <c r="L52" s="8"/>
      <c r="M52" s="9"/>
      <c r="N52" s="1"/>
      <c r="O52" s="1"/>
    </row>
    <row r="53" s="6" customFormat="true" ht="12.75" hidden="false" customHeight="false" outlineLevel="0" collapsed="false">
      <c r="A53" s="1"/>
      <c r="B53" s="1"/>
      <c r="C53" s="1"/>
      <c r="D53" s="1"/>
      <c r="E53" s="63"/>
      <c r="F53" s="63"/>
      <c r="G53" s="1"/>
      <c r="J53" s="1"/>
      <c r="K53" s="7"/>
      <c r="L53" s="8"/>
      <c r="M53" s="9"/>
      <c r="N53" s="1"/>
      <c r="O53" s="1"/>
    </row>
    <row r="54" s="6" customFormat="true" ht="12.75" hidden="false" customHeight="false" outlineLevel="0" collapsed="false">
      <c r="A54" s="1"/>
      <c r="B54" s="1"/>
      <c r="C54" s="1"/>
      <c r="D54" s="1"/>
      <c r="E54" s="63"/>
      <c r="F54" s="63"/>
      <c r="G54" s="1"/>
      <c r="J54" s="1"/>
      <c r="K54" s="7"/>
      <c r="L54" s="8"/>
      <c r="M54" s="9"/>
      <c r="N54" s="1"/>
      <c r="O54" s="1"/>
    </row>
    <row r="55" s="6" customFormat="true" ht="12.75" hidden="false" customHeight="false" outlineLevel="0" collapsed="false">
      <c r="A55" s="1"/>
      <c r="B55" s="1"/>
      <c r="C55" s="1"/>
      <c r="D55" s="1"/>
      <c r="E55" s="63"/>
      <c r="F55" s="63"/>
      <c r="G55" s="1"/>
      <c r="J55" s="1"/>
      <c r="K55" s="7"/>
      <c r="L55" s="8"/>
      <c r="M55" s="9"/>
      <c r="N55" s="1"/>
      <c r="O55" s="1"/>
    </row>
  </sheetData>
  <mergeCells count="18">
    <mergeCell ref="A8:A9"/>
    <mergeCell ref="C8:C9"/>
    <mergeCell ref="D8:D9"/>
    <mergeCell ref="E8:E9"/>
    <mergeCell ref="F8:G8"/>
    <mergeCell ref="H8:I8"/>
    <mergeCell ref="J8:K8"/>
    <mergeCell ref="B10:L10"/>
    <mergeCell ref="A17:I17"/>
    <mergeCell ref="B22:L22"/>
    <mergeCell ref="F23:I23"/>
    <mergeCell ref="J23:K23"/>
    <mergeCell ref="A24:I24"/>
    <mergeCell ref="J24:K24"/>
    <mergeCell ref="A25:K25"/>
    <mergeCell ref="E53:F53"/>
    <mergeCell ref="E54:F54"/>
    <mergeCell ref="E55:F55"/>
  </mergeCells>
  <printOptions headings="false" gridLines="false" gridLinesSet="true" horizontalCentered="false" verticalCentered="false"/>
  <pageMargins left="0.7875" right="0.7875" top="1.18125" bottom="0.7875" header="0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>&amp;CMunicípio de Ijuí - Poder Executivo
Secretária Municipal de Desenvolvimento Econômico - SEMDEC</oddHeader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O3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20" activeCellId="0" sqref="E20"/>
    </sheetView>
  </sheetViews>
  <sheetFormatPr defaultColWidth="9.1484375" defaultRowHeight="11.25" zeroHeight="false" outlineLevelRow="0" outlineLevelCol="0"/>
  <cols>
    <col collapsed="false" customWidth="true" hidden="false" outlineLevel="0" max="1" min="1" style="1" width="6"/>
    <col collapsed="false" customWidth="true" hidden="false" outlineLevel="0" max="2" min="2" style="2" width="39.57"/>
    <col collapsed="false" customWidth="true" hidden="false" outlineLevel="0" max="3" min="3" style="3" width="21.57"/>
    <col collapsed="false" customWidth="true" hidden="false" outlineLevel="0" max="4" min="4" style="2" width="6.71"/>
    <col collapsed="false" customWidth="true" hidden="false" outlineLevel="0" max="5" min="5" style="4" width="13.57"/>
    <col collapsed="false" customWidth="true" hidden="false" outlineLevel="0" max="6" min="6" style="5" width="13.71"/>
    <col collapsed="false" customWidth="true" hidden="false" outlineLevel="0" max="7" min="7" style="5" width="8"/>
    <col collapsed="false" customWidth="true" hidden="false" outlineLevel="0" max="8" min="8" style="6" width="7.42"/>
    <col collapsed="false" customWidth="true" hidden="false" outlineLevel="0" max="9" min="9" style="6" width="8"/>
    <col collapsed="false" customWidth="true" hidden="false" outlineLevel="0" max="10" min="10" style="1" width="10.14"/>
    <col collapsed="false" customWidth="true" hidden="false" outlineLevel="0" max="11" min="11" style="7" width="12.42"/>
    <col collapsed="false" customWidth="true" hidden="false" outlineLevel="0" max="12" min="12" style="8" width="12.15"/>
    <col collapsed="false" customWidth="true" hidden="false" outlineLevel="0" max="13" min="13" style="9" width="10"/>
    <col collapsed="false" customWidth="false" hidden="false" outlineLevel="0" max="16384" min="14" style="1" width="9.14"/>
  </cols>
  <sheetData>
    <row r="1" customFormat="false" ht="12" hidden="false" customHeight="false" outlineLevel="0" collapsed="false">
      <c r="A1" s="10" t="s">
        <v>42</v>
      </c>
      <c r="B1" s="7"/>
      <c r="C1" s="7"/>
      <c r="D1" s="7"/>
      <c r="E1" s="7"/>
      <c r="F1" s="7"/>
      <c r="G1" s="7"/>
    </row>
    <row r="2" customFormat="false" ht="12" hidden="false" customHeight="false" outlineLevel="0" collapsed="false">
      <c r="A2" s="11" t="s">
        <v>1</v>
      </c>
      <c r="B2" s="7"/>
      <c r="C2" s="7"/>
      <c r="D2" s="7"/>
      <c r="E2" s="7"/>
      <c r="F2" s="7"/>
      <c r="G2" s="7"/>
    </row>
    <row r="3" s="1" customFormat="true" ht="12" hidden="false" customHeight="false" outlineLevel="0" collapsed="false">
      <c r="A3" s="11" t="s">
        <v>2</v>
      </c>
      <c r="B3" s="7"/>
      <c r="C3" s="7"/>
      <c r="D3" s="7"/>
      <c r="E3" s="7"/>
      <c r="F3" s="5"/>
      <c r="G3" s="7" t="s">
        <v>3</v>
      </c>
      <c r="H3" s="12" t="n">
        <v>0.2137</v>
      </c>
      <c r="M3" s="9"/>
    </row>
    <row r="4" customFormat="false" ht="12" hidden="false" customHeight="false" outlineLevel="0" collapsed="false">
      <c r="A4" s="11" t="s">
        <v>4</v>
      </c>
      <c r="B4" s="7"/>
      <c r="C4" s="7"/>
      <c r="D4" s="7"/>
      <c r="E4" s="7"/>
      <c r="F4" s="7"/>
      <c r="G4" s="7"/>
    </row>
    <row r="5" customFormat="false" ht="11.25" hidden="false" customHeight="false" outlineLevel="0" collapsed="false">
      <c r="A5" s="13" t="s">
        <v>5</v>
      </c>
      <c r="B5" s="7"/>
      <c r="C5" s="7"/>
      <c r="D5" s="7"/>
      <c r="E5" s="7"/>
      <c r="F5" s="7"/>
      <c r="G5" s="7"/>
    </row>
    <row r="6" customFormat="false" ht="11.25" hidden="false" customHeight="false" outlineLevel="0" collapsed="false">
      <c r="A6" s="13"/>
      <c r="B6" s="7"/>
      <c r="C6" s="7"/>
      <c r="D6" s="7"/>
      <c r="E6" s="7"/>
      <c r="F6" s="7"/>
      <c r="G6" s="7"/>
    </row>
    <row r="7" customFormat="false" ht="15.75" hidden="false" customHeight="true" outlineLevel="0" collapsed="false">
      <c r="A7" s="14" t="s">
        <v>6</v>
      </c>
    </row>
    <row r="8" s="67" customFormat="true" ht="12.75" hidden="false" customHeight="false" outlineLevel="0" collapsed="false">
      <c r="A8" s="64" t="s">
        <v>43</v>
      </c>
      <c r="B8" s="65" t="s">
        <v>44</v>
      </c>
      <c r="C8" s="65" t="s">
        <v>45</v>
      </c>
      <c r="D8" s="65" t="s">
        <v>46</v>
      </c>
      <c r="E8" s="66" t="s">
        <v>47</v>
      </c>
      <c r="F8" s="66"/>
      <c r="H8" s="68"/>
      <c r="I8" s="68"/>
      <c r="J8" s="34"/>
      <c r="K8" s="69"/>
      <c r="L8" s="70"/>
      <c r="M8" s="71"/>
    </row>
    <row r="9" s="67" customFormat="true" ht="12.75" hidden="false" customHeight="false" outlineLevel="0" collapsed="false">
      <c r="A9" s="64"/>
      <c r="B9" s="65"/>
      <c r="C9" s="65"/>
      <c r="D9" s="65"/>
      <c r="E9" s="65" t="s">
        <v>48</v>
      </c>
      <c r="F9" s="65" t="s">
        <v>49</v>
      </c>
      <c r="H9" s="68"/>
      <c r="I9" s="68"/>
      <c r="J9" s="34"/>
      <c r="K9" s="69"/>
      <c r="L9" s="70"/>
      <c r="M9" s="71"/>
    </row>
    <row r="10" s="67" customFormat="true" ht="25.5" hidden="false" customHeight="false" outlineLevel="0" collapsed="false">
      <c r="A10" s="72" t="n">
        <v>1</v>
      </c>
      <c r="B10" s="73" t="s">
        <v>50</v>
      </c>
      <c r="C10" s="74" t="n">
        <f aca="false">'BASE E RESERVATÓRIO'!L17</f>
        <v>0</v>
      </c>
      <c r="D10" s="75" t="e">
        <f aca="false">C10/C12</f>
        <v>#DIV/0!</v>
      </c>
      <c r="E10" s="76" t="n">
        <v>1</v>
      </c>
      <c r="F10" s="77" t="n">
        <f aca="false">C10</f>
        <v>0</v>
      </c>
      <c r="H10" s="68"/>
      <c r="I10" s="68"/>
      <c r="J10" s="34"/>
      <c r="K10" s="69"/>
      <c r="L10" s="70"/>
      <c r="M10" s="71"/>
    </row>
    <row r="11" s="34" customFormat="true" ht="25.5" hidden="false" customHeight="false" outlineLevel="0" collapsed="false">
      <c r="A11" s="72" t="n">
        <v>2</v>
      </c>
      <c r="B11" s="73" t="s">
        <v>51</v>
      </c>
      <c r="C11" s="74" t="n">
        <f aca="false">'BASE E RESERVATÓRIO'!L24</f>
        <v>0</v>
      </c>
      <c r="D11" s="75" t="e">
        <f aca="false">C11/C12</f>
        <v>#DIV/0!</v>
      </c>
      <c r="E11" s="78" t="n">
        <v>1</v>
      </c>
      <c r="F11" s="79" t="n">
        <f aca="false">C11</f>
        <v>0</v>
      </c>
      <c r="G11" s="67"/>
      <c r="H11" s="68"/>
      <c r="I11" s="68"/>
      <c r="K11" s="69"/>
      <c r="L11" s="70"/>
      <c r="M11" s="71"/>
    </row>
    <row r="12" customFormat="false" ht="15" hidden="false" customHeight="true" outlineLevel="0" collapsed="false">
      <c r="A12" s="80" t="s">
        <v>52</v>
      </c>
      <c r="B12" s="80"/>
      <c r="C12" s="81" t="n">
        <f aca="false">C10+C11</f>
        <v>0</v>
      </c>
      <c r="D12" s="82" t="e">
        <f aca="false">D10+D11</f>
        <v>#DIV/0!</v>
      </c>
      <c r="E12" s="23" t="n">
        <f aca="false">F12</f>
        <v>0</v>
      </c>
      <c r="F12" s="83" t="n">
        <f aca="false">F10+F11</f>
        <v>0</v>
      </c>
    </row>
    <row r="13" customFormat="false" ht="12.75" hidden="false" customHeight="false" outlineLevel="0" collapsed="false">
      <c r="A13" s="84"/>
      <c r="B13" s="85"/>
      <c r="C13" s="86"/>
      <c r="D13" s="85"/>
      <c r="E13" s="87"/>
      <c r="F13" s="88"/>
    </row>
    <row r="14" customFormat="false" ht="12.75" hidden="false" customHeight="false" outlineLevel="0" collapsed="false">
      <c r="A14" s="84" t="s">
        <v>41</v>
      </c>
      <c r="B14" s="85"/>
      <c r="C14" s="86"/>
      <c r="D14" s="85"/>
      <c r="E14" s="87"/>
      <c r="F14" s="88"/>
    </row>
    <row r="24" customFormat="false" ht="11.25" hidden="false" customHeight="false" outlineLevel="0" collapsed="false">
      <c r="B24" s="62"/>
      <c r="C24" s="62"/>
      <c r="D24" s="62"/>
      <c r="E24" s="62"/>
      <c r="F24" s="62"/>
      <c r="G24" s="62"/>
    </row>
    <row r="25" s="1" customFormat="true" ht="11.25" hidden="false" customHeight="false" outlineLevel="0" collapsed="false">
      <c r="H25" s="6"/>
      <c r="I25" s="6"/>
      <c r="K25" s="7"/>
      <c r="L25" s="8"/>
      <c r="M25" s="9"/>
    </row>
    <row r="26" s="6" customFormat="true" ht="11.25" hidden="false" customHeight="false" outlineLevel="0" collapsed="false">
      <c r="A26" s="1"/>
      <c r="B26" s="1"/>
      <c r="C26" s="1"/>
      <c r="D26" s="1"/>
      <c r="E26" s="1"/>
      <c r="F26" s="1"/>
      <c r="G26" s="1"/>
      <c r="J26" s="1"/>
      <c r="K26" s="7"/>
      <c r="L26" s="8"/>
      <c r="M26" s="9"/>
      <c r="N26" s="1"/>
      <c r="O26" s="1"/>
    </row>
    <row r="27" s="6" customFormat="true" ht="11.25" hidden="false" customHeight="false" outlineLevel="0" collapsed="false">
      <c r="A27" s="1"/>
      <c r="B27" s="2"/>
      <c r="C27" s="3"/>
      <c r="D27" s="2"/>
      <c r="E27" s="1"/>
      <c r="F27" s="1"/>
      <c r="G27" s="5"/>
      <c r="J27" s="1"/>
      <c r="K27" s="7"/>
      <c r="L27" s="8"/>
      <c r="M27" s="9"/>
      <c r="N27" s="1"/>
      <c r="O27" s="1"/>
    </row>
    <row r="28" s="6" customFormat="true" ht="11.25" hidden="false" customHeight="false" outlineLevel="0" collapsed="false">
      <c r="A28" s="1"/>
      <c r="B28" s="2"/>
      <c r="C28" s="3"/>
      <c r="D28" s="2"/>
      <c r="E28" s="1"/>
      <c r="F28" s="1"/>
      <c r="G28" s="5"/>
      <c r="J28" s="1"/>
      <c r="K28" s="7"/>
      <c r="L28" s="8"/>
      <c r="M28" s="9"/>
      <c r="N28" s="1"/>
      <c r="O28" s="1"/>
    </row>
    <row r="29" s="6" customFormat="true" ht="12.75" hidden="false" customHeight="false" outlineLevel="0" collapsed="false">
      <c r="A29" s="1"/>
      <c r="B29" s="1"/>
      <c r="C29" s="1"/>
      <c r="D29" s="1"/>
      <c r="E29" s="63"/>
      <c r="F29" s="63"/>
      <c r="G29" s="1"/>
      <c r="J29" s="1"/>
      <c r="K29" s="7"/>
      <c r="L29" s="8"/>
      <c r="M29" s="9"/>
      <c r="N29" s="1"/>
      <c r="O29" s="1"/>
    </row>
    <row r="30" s="6" customFormat="true" ht="12.75" hidden="false" customHeight="false" outlineLevel="0" collapsed="false">
      <c r="A30" s="1"/>
      <c r="B30" s="1"/>
      <c r="C30" s="1"/>
      <c r="D30" s="1"/>
      <c r="E30" s="63"/>
      <c r="F30" s="63"/>
      <c r="G30" s="1"/>
      <c r="J30" s="1"/>
      <c r="K30" s="7"/>
      <c r="L30" s="8"/>
      <c r="M30" s="9"/>
      <c r="N30" s="1"/>
      <c r="O30" s="1"/>
    </row>
    <row r="31" s="6" customFormat="true" ht="12.75" hidden="false" customHeight="false" outlineLevel="0" collapsed="false">
      <c r="A31" s="1"/>
      <c r="B31" s="1"/>
      <c r="C31" s="1"/>
      <c r="D31" s="1"/>
      <c r="E31" s="63"/>
      <c r="F31" s="63"/>
      <c r="G31" s="1"/>
      <c r="J31" s="1"/>
      <c r="K31" s="7"/>
      <c r="L31" s="8"/>
      <c r="M31" s="9"/>
      <c r="N31" s="1"/>
      <c r="O31" s="1"/>
    </row>
  </sheetData>
  <mergeCells count="9">
    <mergeCell ref="A8:A9"/>
    <mergeCell ref="B8:B9"/>
    <mergeCell ref="C8:C9"/>
    <mergeCell ref="D8:D9"/>
    <mergeCell ref="E8:F8"/>
    <mergeCell ref="A12:B12"/>
    <mergeCell ref="E29:F29"/>
    <mergeCell ref="E30:F30"/>
    <mergeCell ref="E31:F31"/>
  </mergeCells>
  <printOptions headings="false" gridLines="false" gridLinesSet="true" horizontalCentered="false" verticalCentered="false"/>
  <pageMargins left="0.7875" right="0.7875" top="1.18125" bottom="0.7875" header="0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>&amp;CMunicípio de Ijuí - Poder Executivo
Secretária Municipal de Desenvolvimento Econômico - SEMDEC</oddHeader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LibreOffice/7.5.1.2$Windows_X86_64 LibreOffice_project/fcbaee479e84c6cd81291587d2ee68cba099e129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2022-12-06T18:55:10Z</dcterms:created>
  <dc:creator>User</dc:creator>
  <dc:description/>
  <dc:language>pt-BR</dc:language>
  <cp:lastModifiedBy/>
  <cp:lastPrinted>2023-03-02T13:21:55Z</cp:lastPrinted>
  <dcterms:modified xsi:type="dcterms:W3CDTF">2023-04-10T14:30:44Z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