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Eng_Anderson\Projetos\2023\SMEd\OBRAS EM ANDAMENTO\E.M.Branca_de_neve\projeto\"/>
    </mc:Choice>
  </mc:AlternateContent>
  <xr:revisionPtr revIDLastSave="0" documentId="13_ncr:1_{1D58D799-1988-43CF-9455-70F7E1DAD5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 Sintético" sheetId="1" r:id="rId1"/>
    <sheet name="CRONOGRAMA" sheetId="2" r:id="rId2"/>
  </sheets>
  <externalReferences>
    <externalReference r:id="rId3"/>
  </externalReferences>
  <definedNames>
    <definedName name="_xlnm.Print_Area" localSheetId="1">CRONOGRAMA!$B$2:$J$25</definedName>
    <definedName name="_xlnm.Print_Area" localSheetId="0">'Orçamento Sintético'!$A$1:$M$57</definedName>
  </definedNames>
  <calcPr calcId="191029"/>
</workbook>
</file>

<file path=xl/calcChain.xml><?xml version="1.0" encoding="utf-8"?>
<calcChain xmlns="http://schemas.openxmlformats.org/spreadsheetml/2006/main">
  <c r="K30" i="1" l="1"/>
  <c r="L30" i="1" s="1"/>
  <c r="J30" i="1"/>
  <c r="I30" i="1"/>
  <c r="F18" i="1" l="1"/>
  <c r="F19" i="1" s="1"/>
  <c r="F20" i="1" s="1"/>
  <c r="F21" i="1" s="1"/>
  <c r="F22" i="1" s="1"/>
  <c r="K44" i="1"/>
  <c r="L44" i="1" s="1"/>
  <c r="J44" i="1"/>
  <c r="K43" i="1"/>
  <c r="J43" i="1"/>
  <c r="J42" i="1" s="1"/>
  <c r="I43" i="1"/>
  <c r="I44" i="1"/>
  <c r="B7" i="2"/>
  <c r="B8" i="2"/>
  <c r="K16" i="2"/>
  <c r="K17" i="2"/>
  <c r="K18" i="2"/>
  <c r="K14" i="2"/>
  <c r="K15" i="2"/>
  <c r="B16" i="2"/>
  <c r="B18" i="2"/>
  <c r="B17" i="2"/>
  <c r="B15" i="2"/>
  <c r="B14" i="2"/>
  <c r="B10" i="2"/>
  <c r="B9" i="2"/>
  <c r="L43" i="1" l="1"/>
  <c r="L42" i="1" s="1"/>
  <c r="K42" i="1"/>
  <c r="K11" i="1" l="1"/>
  <c r="J11" i="1"/>
  <c r="J47" i="1"/>
  <c r="K47" i="1"/>
  <c r="J48" i="1"/>
  <c r="K48" i="1"/>
  <c r="J49" i="1"/>
  <c r="K49" i="1"/>
  <c r="J50" i="1"/>
  <c r="K50" i="1"/>
  <c r="K46" i="1"/>
  <c r="J46" i="1"/>
  <c r="J38" i="1"/>
  <c r="K38" i="1"/>
  <c r="J39" i="1"/>
  <c r="K39" i="1"/>
  <c r="J40" i="1"/>
  <c r="K40" i="1"/>
  <c r="J41" i="1"/>
  <c r="K41" i="1"/>
  <c r="K37" i="1"/>
  <c r="J37" i="1"/>
  <c r="J32" i="1"/>
  <c r="K32" i="1"/>
  <c r="J33" i="1"/>
  <c r="K33" i="1"/>
  <c r="J34" i="1"/>
  <c r="K34" i="1"/>
  <c r="J35" i="1"/>
  <c r="K35" i="1"/>
  <c r="K31" i="1"/>
  <c r="J31" i="1"/>
  <c r="J25" i="1"/>
  <c r="K25" i="1"/>
  <c r="J26" i="1"/>
  <c r="K26" i="1"/>
  <c r="J27" i="1"/>
  <c r="K27" i="1"/>
  <c r="K24" i="1"/>
  <c r="J24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K13" i="1"/>
  <c r="J13" i="1"/>
  <c r="J8" i="1"/>
  <c r="J9" i="1"/>
  <c r="J10" i="1"/>
  <c r="J7" i="1"/>
  <c r="K8" i="1"/>
  <c r="K9" i="1"/>
  <c r="K10" i="1"/>
  <c r="K7" i="1"/>
  <c r="I26" i="1"/>
  <c r="L19" i="1" l="1"/>
  <c r="L39" i="1"/>
  <c r="L38" i="1"/>
  <c r="L49" i="1"/>
  <c r="L15" i="1"/>
  <c r="L27" i="1"/>
  <c r="J6" i="1"/>
  <c r="L47" i="1"/>
  <c r="L41" i="1"/>
  <c r="L17" i="1"/>
  <c r="L32" i="1"/>
  <c r="L14" i="1"/>
  <c r="L35" i="1"/>
  <c r="J45" i="1"/>
  <c r="L25" i="1"/>
  <c r="L34" i="1"/>
  <c r="L11" i="1"/>
  <c r="K29" i="1"/>
  <c r="J23" i="1"/>
  <c r="L21" i="1"/>
  <c r="L40" i="1"/>
  <c r="L16" i="1"/>
  <c r="L48" i="1"/>
  <c r="L22" i="1"/>
  <c r="L9" i="1"/>
  <c r="L8" i="1"/>
  <c r="L33" i="1"/>
  <c r="L18" i="1"/>
  <c r="L24" i="1"/>
  <c r="L20" i="1"/>
  <c r="L50" i="1"/>
  <c r="K6" i="1"/>
  <c r="L13" i="1"/>
  <c r="L46" i="1"/>
  <c r="J29" i="1"/>
  <c r="K23" i="1"/>
  <c r="L37" i="1"/>
  <c r="J12" i="1"/>
  <c r="L26" i="1"/>
  <c r="L31" i="1"/>
  <c r="K45" i="1"/>
  <c r="J36" i="1"/>
  <c r="K36" i="1"/>
  <c r="K12" i="1"/>
  <c r="L10" i="1"/>
  <c r="L7" i="1"/>
  <c r="J28" i="1" l="1"/>
  <c r="J51" i="1" s="1"/>
  <c r="K28" i="1"/>
  <c r="K51" i="1" s="1"/>
  <c r="L29" i="1"/>
  <c r="L36" i="1"/>
  <c r="L12" i="1"/>
  <c r="C15" i="2" s="1"/>
  <c r="L23" i="1"/>
  <c r="C16" i="2" s="1"/>
  <c r="L45" i="1"/>
  <c r="C18" i="2" s="1"/>
  <c r="L6" i="1"/>
  <c r="C14" i="2" s="1"/>
  <c r="L28" i="1" l="1"/>
  <c r="C17" i="2" s="1"/>
  <c r="G15" i="2"/>
  <c r="E15" i="2"/>
  <c r="I15" i="2"/>
  <c r="G18" i="2"/>
  <c r="E18" i="2"/>
  <c r="I18" i="2"/>
  <c r="E16" i="2"/>
  <c r="I16" i="2"/>
  <c r="G16" i="2"/>
  <c r="I14" i="2"/>
  <c r="G14" i="2"/>
  <c r="E14" i="2"/>
  <c r="L51" i="1" l="1"/>
  <c r="M30" i="1" s="1"/>
  <c r="G17" i="2"/>
  <c r="I17" i="2"/>
  <c r="E17" i="2"/>
  <c r="E19" i="2" s="1"/>
  <c r="F19" i="2" s="1"/>
  <c r="C19" i="2"/>
  <c r="D17" i="2" s="1"/>
  <c r="M43" i="1"/>
  <c r="G19" i="2"/>
  <c r="H19" i="2" s="1"/>
  <c r="M45" i="1"/>
  <c r="I19" i="2"/>
  <c r="J19" i="2" s="1"/>
  <c r="D16" i="2"/>
  <c r="D18" i="2"/>
  <c r="D14" i="2"/>
  <c r="M14" i="1"/>
  <c r="M6" i="1"/>
  <c r="M31" i="1"/>
  <c r="M12" i="1"/>
  <c r="M49" i="1"/>
  <c r="M18" i="1"/>
  <c r="M48" i="1"/>
  <c r="M8" i="1"/>
  <c r="M17" i="1" l="1"/>
  <c r="M51" i="1"/>
  <c r="M35" i="1"/>
  <c r="M50" i="1"/>
  <c r="M39" i="1"/>
  <c r="M19" i="1"/>
  <c r="M46" i="1"/>
  <c r="M44" i="1"/>
  <c r="M20" i="1"/>
  <c r="M11" i="1"/>
  <c r="M7" i="1"/>
  <c r="M24" i="1"/>
  <c r="M21" i="1"/>
  <c r="M29" i="1"/>
  <c r="M47" i="1"/>
  <c r="M13" i="1"/>
  <c r="M32" i="1"/>
  <c r="M33" i="1"/>
  <c r="M23" i="1"/>
  <c r="M37" i="1"/>
  <c r="M10" i="1"/>
  <c r="M41" i="1"/>
  <c r="M27" i="1"/>
  <c r="M22" i="1"/>
  <c r="M16" i="1"/>
  <c r="M26" i="1"/>
  <c r="M42" i="1"/>
  <c r="M15" i="1"/>
  <c r="M38" i="1"/>
  <c r="M40" i="1"/>
  <c r="M34" i="1"/>
  <c r="M36" i="1"/>
  <c r="M9" i="1"/>
  <c r="M25" i="1"/>
  <c r="M28" i="1"/>
  <c r="D15" i="2"/>
  <c r="D19" i="2" s="1"/>
  <c r="K19" i="2"/>
</calcChain>
</file>

<file path=xl/sharedStrings.xml><?xml version="1.0" encoding="utf-8"?>
<sst xmlns="http://schemas.openxmlformats.org/spreadsheetml/2006/main" count="245" uniqueCount="151">
  <si>
    <t>Obra</t>
  </si>
  <si>
    <t>Bancos</t>
  </si>
  <si>
    <t>B.D.I.</t>
  </si>
  <si>
    <t>Encargos Sociais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</si>
  <si>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</si>
  <si>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</si>
  <si>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</si>
  <si>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</si>
  <si>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</si>
  <si>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</si>
  <si>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</si>
  <si>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</si>
  <si>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</si>
  <si>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Peso (%)</t>
  </si>
  <si>
    <t>M. O.</t>
  </si>
  <si>
    <t>MAT.</t>
  </si>
  <si>
    <t xml:space="preserve"> 1 </t>
  </si>
  <si>
    <t>SERVIÇOS INICIAIS</t>
  </si>
  <si>
    <t xml:space="preserve"> 1.1 </t>
  </si>
  <si>
    <t xml:space="preserve"> 98530 </t>
  </si>
  <si>
    <t>SINAPI</t>
  </si>
  <si>
    <t>CORTE RASO E RECORTE DE ÁRVORE COM DIÂMETRO DE TRONCO MAIOR OU IGUAL A 0,40 M E MENOR QUE 0,60 M.AF_05/2018</t>
  </si>
  <si>
    <t>UN</t>
  </si>
  <si>
    <t xml:space="preserve"> 98533 </t>
  </si>
  <si>
    <t>PODA EM ALTURA DE ÁRVORE COM DIÂMETRO DE TRONCO MAIOR OU IGUAL A 0,20 M E MENOR QUE 0,40 M.AF_05/2018</t>
  </si>
  <si>
    <t xml:space="preserve"> 1.2 </t>
  </si>
  <si>
    <t xml:space="preserve"> 98531 </t>
  </si>
  <si>
    <t>CORTE RASO E RECORTE DE ÁRVORE COM DIÂMETRO DE TRONCO MAIOR OU IGUAL A 0,60 M.AF_05/2018</t>
  </si>
  <si>
    <t xml:space="preserve"> 1.3 </t>
  </si>
  <si>
    <t xml:space="preserve"> 98527 </t>
  </si>
  <si>
    <t>REMOÇÃO DE RAÍZES REMANESCENTES DE TRONCO DE ÁRVORE COM DIÂMETRO MAIOR OU IGUAL A 0,40 M E MENOR QUE 0,60 M.AF_05/2018</t>
  </si>
  <si>
    <t xml:space="preserve"> 020002 </t>
  </si>
  <si>
    <t>SBC</t>
  </si>
  <si>
    <t>LIMPEZA TERRENO REMOCAO ARBUSTOS-CORTE DE CAPOEIRA A FOICE</t>
  </si>
  <si>
    <t>m²</t>
  </si>
  <si>
    <t xml:space="preserve"> 2 </t>
  </si>
  <si>
    <t>FUNDAÇÕES E MURETA</t>
  </si>
  <si>
    <t xml:space="preserve"> 2.1 </t>
  </si>
  <si>
    <t xml:space="preserve"> 101173 </t>
  </si>
  <si>
    <t>ESTACA BROCA DE CONCRETO, DIÂMETRO DE 20CM, ESCAVAÇÃO MANUAL COM TRADO CONCHA, COM ARMADURA DE ARRANQUE. AF_05/2020</t>
  </si>
  <si>
    <t>M</t>
  </si>
  <si>
    <t xml:space="preserve"> 2.2 </t>
  </si>
  <si>
    <t xml:space="preserve"> 94970 </t>
  </si>
  <si>
    <t>CONCRETO FCK = 20MPA, TRAÇO 1:2,7:3 (EM MASSA SECA DE CIMENTO/ AREIA MÉDIA/ BRITA 1) - PREPARO MECÂNICO COM BETONEIRA 600 L. AF_05/2021</t>
  </si>
  <si>
    <t>m³</t>
  </si>
  <si>
    <t xml:space="preserve"> 2.3 </t>
  </si>
  <si>
    <t xml:space="preserve"> 92799 </t>
  </si>
  <si>
    <t>CORTE E DOBRA DE AÇO CA-60, DIÂMETRO DE 4,2 MM. AF_06/2022</t>
  </si>
  <si>
    <t>KG</t>
  </si>
  <si>
    <t xml:space="preserve"> 2.4 </t>
  </si>
  <si>
    <t xml:space="preserve"> 92802 </t>
  </si>
  <si>
    <t xml:space="preserve"> 2.5 </t>
  </si>
  <si>
    <t xml:space="preserve"> 96527 </t>
  </si>
  <si>
    <t>ESCAVAÇÃO MANUAL DE VALA PARA VIGA BALDRAME (INCLUINDO ESCAVAÇÃO PARA COLOCAÇÃO DE FÔRMAS). AF_06/2017</t>
  </si>
  <si>
    <t xml:space="preserve"> 2.6 </t>
  </si>
  <si>
    <t xml:space="preserve"> 101159 </t>
  </si>
  <si>
    <t>ALVENARIA DE VEDAÇÃO DE BLOCOS CERÂMICOS MACIÇOS DE 5X10X20CM (ESPESSURA 10CM) E ARGAMASSA DE ASSENTAMENTO COM PREPARO EM BETONEIRA. AF_05/2020</t>
  </si>
  <si>
    <t xml:space="preserve"> 2.7 </t>
  </si>
  <si>
    <t xml:space="preserve"> 89173 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</si>
  <si>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</si>
  <si>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 xml:space="preserve"> 87908 </t>
  </si>
  <si>
    <t>CHAPISCO APLICADO EM ALVENARIA (COM PRESENÇA DE VÃOS) E ESTRUTURAS DE CONCRETO DE FACHADA, COM EQUIPAMENTO DE PROJEÇÃO.  ARGAMASSA TRAÇO 1:3 COM PREPARO EM BETONEIRA 400 L. AF_10/2022</t>
  </si>
  <si>
    <t xml:space="preserve"> 2.8 </t>
  </si>
  <si>
    <t xml:space="preserve"> 88412 </t>
  </si>
  <si>
    <t>APLICAÇÃO MANUAL DE FUNDO SELADOR ACRÍLICO EM PANOS CEGOS DE FACHADA (SEM PRESENÇA DE VÃOS) DE EDIFÍCIOS DE MÚLTIPLOS PAVIMENTOS. AF_06/2014</t>
  </si>
  <si>
    <t xml:space="preserve"> 2.9 </t>
  </si>
  <si>
    <t xml:space="preserve"> 95622 </t>
  </si>
  <si>
    <t>APLICAÇÃO MANUAL DE TINTA LÁTEX ACRÍLICA EM PANOS COM PRESENÇA DE VÃOS DE EDIFÍCIOS DE MÚLTIPLOS PAVIMENTOS, DUAS DEMÃOS. AF_11/2016</t>
  </si>
  <si>
    <t xml:space="preserve"> 3 </t>
  </si>
  <si>
    <t>GRADIL</t>
  </si>
  <si>
    <t xml:space="preserve"> 3.1 </t>
  </si>
  <si>
    <t xml:space="preserve"> SCR RJST - 08/2024 </t>
  </si>
  <si>
    <t>Próprio</t>
  </si>
  <si>
    <t>GRADIL DE TUBOS 80X80 - Esp 2,0mm COM FECHAMENTO EM CANTONEIRA 3/4"x3/4" Esp 1/8" (1 demão de zarcão)</t>
  </si>
  <si>
    <t xml:space="preserve"> 3.2 </t>
  </si>
  <si>
    <t xml:space="preserve"> 100747 </t>
  </si>
  <si>
    <t>PINTURA COM TINTA ALQUÍDICA DE ACABAMENTO (ESMALTE SINTÉTICO FOSCO) PULVERIZADA SOBRE PERFIL METÁLICO EXECUTADO EM FÁBRICA (POR DEMÃO). AF_01/2020_PE</t>
  </si>
  <si>
    <t xml:space="preserve"> SCR RJST - 08/2025 </t>
  </si>
  <si>
    <t>PORTÃO METALICO EM CANTONEIRA 3/4"x3/4"-Esp1/8" E QUADRO EM TUBO METALICO 30x50mm - Esp 2,00mm C/PÍNTURA ZARCÃO</t>
  </si>
  <si>
    <t xml:space="preserve"> 4 </t>
  </si>
  <si>
    <t xml:space="preserve"> 4.1 </t>
  </si>
  <si>
    <t xml:space="preserve"> 4.2 </t>
  </si>
  <si>
    <t xml:space="preserve"> 94275 </t>
  </si>
  <si>
    <t>ASSENTAMENTO DE GUIA (MEIO-FIO) EM TRECHO RETO, CONFECCIONADA EM CONCRETO PRÉ-FABRICADO, DIMENSÕES 100X15X13X20 CM (COMPRIMENTO X BASE INFERIOR X BASE SUPERIOR X ALTURA), PARA URBANIZAÇÃO INTERNA DE EMPREENDIMENTOS. AF_06/2016</t>
  </si>
  <si>
    <t xml:space="preserve"> 022503 </t>
  </si>
  <si>
    <t>ARRANCAMENTO DE MEIO-FIOS DE CONCRETO (RETOS E CURVOS)</t>
  </si>
  <si>
    <t xml:space="preserve"> 4.3 </t>
  </si>
  <si>
    <t xml:space="preserve"> 93680 </t>
  </si>
  <si>
    <t xml:space="preserve"> 4.5 </t>
  </si>
  <si>
    <t xml:space="preserve"> 98504 </t>
  </si>
  <si>
    <t>PLANTIO DE GRAMA BATATAIS EM PLACAS. AF_05/2018</t>
  </si>
  <si>
    <t xml:space="preserve"> 99855 </t>
  </si>
  <si>
    <t>CORRIMÃO SIMPLES, DIÂMETRO EXTERNO = 1 1/2, EM AÇO GALVANIZADO. AF_04/2019_PS</t>
  </si>
  <si>
    <t xml:space="preserve"> 5 </t>
  </si>
  <si>
    <t>SERVIÇOS FINAIS</t>
  </si>
  <si>
    <t xml:space="preserve"> 5.1 </t>
  </si>
  <si>
    <t xml:space="preserve"> 200018 </t>
  </si>
  <si>
    <t>BANCO JARDIM CONCRETO PREMOLDADO 1,60x0,70m</t>
  </si>
  <si>
    <t xml:space="preserve"> 060330 </t>
  </si>
  <si>
    <t>LUMINARIA SOLAR LED KEY WEST PLASTICO PRETO 4W DE JARDIM</t>
  </si>
  <si>
    <t xml:space="preserve"> 5.2 </t>
  </si>
  <si>
    <t xml:space="preserve"> 210111 </t>
  </si>
  <si>
    <t>LIMPEZA E CAPINA EM VEGETACAO-REMOCAO/BOTA-FORA ATE 20m</t>
  </si>
  <si>
    <t xml:space="preserve"> 5.3 </t>
  </si>
  <si>
    <t xml:space="preserve"> 100938 </t>
  </si>
  <si>
    <t>TRANSPORTE COM CAMINHÃO BASCULANTE DE 10 M³, EM VIA INTERNA (DENTRO DO CANTEIRO - UNIDADE: M3XKM). AF_07/2020</t>
  </si>
  <si>
    <t>M3XKM</t>
  </si>
  <si>
    <t xml:space="preserve"> 5.4 </t>
  </si>
  <si>
    <t xml:space="preserve"> 94342 </t>
  </si>
  <si>
    <t>ATERRO MANUAL DE VALAS COM AREIA PARA ATERRO. AF_08/2023</t>
  </si>
  <si>
    <t>4.1</t>
  </si>
  <si>
    <t>ACESSORIOS</t>
  </si>
  <si>
    <t>4.2</t>
  </si>
  <si>
    <t>ESCADA</t>
  </si>
  <si>
    <t>TOTAL ORÇADO</t>
  </si>
  <si>
    <t>_______________________________________________________________
Anderson Cristiano Rolim
Me. Engenharia Civil - CREA/RS 201.123</t>
  </si>
  <si>
    <t xml:space="preserve"> 3.3</t>
  </si>
  <si>
    <t xml:space="preserve"> 3.4</t>
  </si>
  <si>
    <t>001/ACR</t>
  </si>
  <si>
    <t>ABERTURA E CONFECÇÃO DEACABAMENTOS (EMBOÇO, PINTURA ETC) FIXAÇÃO E DEMAIS SERVIÇOS PARA O PORTÃO A SER ABERTO NA PRACINHA</t>
  </si>
  <si>
    <t>CORTE E DOBRA DE AÇO CA-50, DIÂMETRO DE 8,0 MM OU 10,0 MM. AF_06/2022</t>
  </si>
  <si>
    <t>EXECUÇÃO DE PAVIMENTO EM PISO INTERTRAVADO, COM BLOCO RETANGULAR COLORIDO DIRECIONAL DE 20 X 10 CM, ESPESSURA 6 CM.  AF_10/2022</t>
  </si>
  <si>
    <t>EXECUÇÃO DE PASSEIO EM PISO INTERTRAVADO, COM BLOCO RETANGULAR COR NATURAL DE 20 X 10 CM, ESPESSURA 6 CM. AF_10/2022</t>
  </si>
  <si>
    <t xml:space="preserve"> 1.4</t>
  </si>
  <si>
    <t xml:space="preserve"> 1.5</t>
  </si>
  <si>
    <t xml:space="preserve"> 012012 </t>
  </si>
  <si>
    <t>LOCAÇÃO DE PONTOS E ESTACAS E DEMARCAÇÃO DE FUNDAÇÕES</t>
  </si>
  <si>
    <r>
      <rPr>
        <sz val="10"/>
        <rFont val="Arial"/>
        <family val="2"/>
      </rPr>
      <t xml:space="preserve">Serviços de concreto armado, micro estacas, grade metálica e portões em estrutura metálica, pode e destocamento de árvores.                                                                                                              </t>
    </r>
    <r>
      <rPr>
        <b/>
        <sz val="10"/>
        <rFont val="Arial"/>
        <family val="2"/>
      </rPr>
      <t>LOCALIZAÇÃO</t>
    </r>
    <r>
      <rPr>
        <sz val="10"/>
        <rFont val="Arial"/>
        <family val="2"/>
      </rPr>
      <t xml:space="preserve">: Rua Rudy Glit, Bairro Modelo, Ijuí-RS    -   </t>
    </r>
    <r>
      <rPr>
        <b/>
        <sz val="10"/>
        <rFont val="Arial"/>
        <family val="2"/>
      </rPr>
      <t xml:space="preserve">                    </t>
    </r>
    <r>
      <rPr>
        <sz val="10"/>
        <rFont val="Arial"/>
        <family val="2"/>
      </rPr>
      <t>E.M.F Branca de Neve, Construção de gradil metálico e serviços diversos</t>
    </r>
  </si>
  <si>
    <t>ITEM</t>
  </si>
  <si>
    <t xml:space="preserve">VALOR DOS  </t>
  </si>
  <si>
    <t>PESO</t>
  </si>
  <si>
    <t>EXECUTADO</t>
  </si>
  <si>
    <t>1ª Mês</t>
  </si>
  <si>
    <t>2ª Mês</t>
  </si>
  <si>
    <t>3ª Mês</t>
  </si>
  <si>
    <t>SERVIÇOS (R$)</t>
  </si>
  <si>
    <t>%</t>
  </si>
  <si>
    <t>SIMPL.%</t>
  </si>
  <si>
    <t xml:space="preserve"> %</t>
  </si>
  <si>
    <t>TOTAL</t>
  </si>
  <si>
    <t>ANDERSON CRISTIANO ROLIM</t>
  </si>
  <si>
    <t>ENGENHEIRA CIVIL</t>
  </si>
  <si>
    <t>CREA/RS: 201.123</t>
  </si>
  <si>
    <t>ACESSORIOS, ESCADA E CALÇADA (FRENTE SAÍDA DA COZINHA)</t>
  </si>
  <si>
    <t>4.3</t>
  </si>
  <si>
    <t>CALÇADA EM FRENTE A SAÍDA DA COZINHA</t>
  </si>
  <si>
    <t>4.4</t>
  </si>
  <si>
    <t>4.5</t>
  </si>
  <si>
    <t>CONTRAPISO EM CONCRETO FCK = 20MPA, TRAÇO 1:2,7:3 (EM MASSA SECA DE CIMENTO/ AREIA MÉDIA/ BRITA 1) - PREPARO MECÂNICO COM BETONEIRA 600 L. - ESP 6,0CM ALIZADO</t>
  </si>
  <si>
    <t>ESCAVAÇÃO MANUAL DE VALA (INCLUINDO ESCAVAÇÃO E COLOCAÇÃO DE FÔRMAS). AF_06/2017</t>
  </si>
  <si>
    <r>
      <rPr>
        <sz val="10"/>
        <rFont val="Arial"/>
        <family val="2"/>
      </rPr>
      <t>SINAPI - 09/2023 - Rio Grande do Sul</t>
    </r>
    <r>
      <rPr>
        <b/>
        <sz val="10"/>
        <rFont val="Arial"/>
        <family val="1"/>
      </rPr>
      <t xml:space="preserve">
SBC - 10/2023 - Rio Grande do Sul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</si>
</sst>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&quot;R$&quot;\ #,##0.00"/>
    <numFmt numFmtId="166" formatCode="&quot;R$&quot;#,##0.00_);[Red]\(&quot;R$&quot;#,##0.00\)"/>
  </numFmts>
  <fonts count="28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8"/>
      <name val="Arial"/>
      <family val="1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0"/>
      <name val="Verdana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gray0625">
        <bgColor theme="0"/>
      </patternFill>
    </fill>
    <fill>
      <patternFill patternType="solid">
        <fgColor indexed="65"/>
        <bgColor indexed="64"/>
      </patternFill>
    </fill>
    <fill>
      <patternFill patternType="gray0625"/>
    </fill>
  </fills>
  <borders count="4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medium">
        <color indexed="64"/>
      </right>
      <top/>
      <bottom style="thin">
        <color rgb="FFCCCCCC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medium">
        <color indexed="64"/>
      </right>
      <top style="thin">
        <color rgb="FFCCCCCC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5" fillId="0" borderId="0"/>
  </cellStyleXfs>
  <cellXfs count="166">
    <xf numFmtId="0" fontId="0" fillId="0" borderId="0" xfId="0"/>
    <xf numFmtId="0" fontId="5" fillId="4" borderId="1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right" vertical="top" wrapText="1"/>
    </xf>
    <xf numFmtId="4" fontId="7" fillId="6" borderId="3" xfId="0" applyNumberFormat="1" applyFont="1" applyFill="1" applyBorder="1" applyAlignment="1">
      <alignment horizontal="right" vertical="top" wrapText="1"/>
    </xf>
    <xf numFmtId="164" fontId="8" fillId="7" borderId="4" xfId="0" applyNumberFormat="1" applyFont="1" applyFill="1" applyBorder="1" applyAlignment="1">
      <alignment horizontal="right" vertical="top" wrapText="1"/>
    </xf>
    <xf numFmtId="0" fontId="17" fillId="15" borderId="0" xfId="0" applyFont="1" applyFill="1" applyAlignment="1">
      <alignment horizontal="right" vertical="top" wrapText="1"/>
    </xf>
    <xf numFmtId="0" fontId="5" fillId="4" borderId="6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5" fillId="13" borderId="13" xfId="0" applyFont="1" applyFill="1" applyBorder="1" applyAlignment="1">
      <alignment horizontal="left" vertical="top" wrapText="1"/>
    </xf>
    <xf numFmtId="0" fontId="20" fillId="18" borderId="13" xfId="0" applyFont="1" applyFill="1" applyBorder="1" applyAlignment="1">
      <alignment horizontal="center" vertical="top" wrapText="1"/>
    </xf>
    <xf numFmtId="0" fontId="20" fillId="18" borderId="0" xfId="0" applyFont="1" applyFill="1" applyAlignment="1">
      <alignment horizontal="center" vertical="top" wrapText="1"/>
    </xf>
    <xf numFmtId="0" fontId="20" fillId="18" borderId="14" xfId="0" applyFont="1" applyFill="1" applyBorder="1" applyAlignment="1">
      <alignment horizontal="center" vertical="top" wrapText="1"/>
    </xf>
    <xf numFmtId="0" fontId="19" fillId="17" borderId="0" xfId="0" applyFont="1" applyFill="1" applyAlignment="1">
      <alignment horizontal="left" vertical="top" wrapText="1"/>
    </xf>
    <xf numFmtId="0" fontId="16" fillId="14" borderId="13" xfId="0" applyFont="1" applyFill="1" applyBorder="1" applyAlignment="1">
      <alignment horizontal="center" vertical="top" wrapText="1"/>
    </xf>
    <xf numFmtId="0" fontId="16" fillId="14" borderId="0" xfId="0" applyFont="1" applyFill="1" applyAlignment="1">
      <alignment horizontal="center" vertical="top" wrapText="1"/>
    </xf>
    <xf numFmtId="0" fontId="16" fillId="14" borderId="14" xfId="0" applyFont="1" applyFill="1" applyBorder="1" applyAlignment="1">
      <alignment horizontal="center" vertical="top" wrapText="1"/>
    </xf>
    <xf numFmtId="0" fontId="5" fillId="4" borderId="15" xfId="0" applyFont="1" applyFill="1" applyBorder="1" applyAlignment="1">
      <alignment horizontal="left" vertical="top" wrapText="1"/>
    </xf>
    <xf numFmtId="0" fontId="5" fillId="4" borderId="7" xfId="0" applyFont="1" applyFill="1" applyBorder="1" applyAlignment="1">
      <alignment horizontal="left" vertical="top" wrapText="1"/>
    </xf>
    <xf numFmtId="0" fontId="5" fillId="4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10" fontId="8" fillId="7" borderId="16" xfId="0" applyNumberFormat="1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left" vertical="top" wrapText="1"/>
    </xf>
    <xf numFmtId="0" fontId="5" fillId="4" borderId="20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4" fontId="7" fillId="6" borderId="20" xfId="0" applyNumberFormat="1" applyFont="1" applyFill="1" applyBorder="1" applyAlignment="1">
      <alignment horizontal="center" vertical="center" wrapText="1"/>
    </xf>
    <xf numFmtId="0" fontId="9" fillId="8" borderId="20" xfId="0" applyFont="1" applyFill="1" applyBorder="1" applyAlignment="1">
      <alignment horizontal="left" vertical="top" wrapText="1"/>
    </xf>
    <xf numFmtId="0" fontId="10" fillId="9" borderId="20" xfId="0" applyFont="1" applyFill="1" applyBorder="1" applyAlignment="1">
      <alignment horizontal="center" vertical="center" wrapText="1"/>
    </xf>
    <xf numFmtId="0" fontId="11" fillId="10" borderId="20" xfId="0" applyFont="1" applyFill="1" applyBorder="1" applyAlignment="1">
      <alignment horizontal="center" vertical="center" wrapText="1"/>
    </xf>
    <xf numFmtId="4" fontId="12" fillId="11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left" vertical="top" wrapText="1"/>
    </xf>
    <xf numFmtId="0" fontId="5" fillId="4" borderId="22" xfId="0" applyFont="1" applyFill="1" applyBorder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4" fontId="7" fillId="6" borderId="22" xfId="0" applyNumberFormat="1" applyFont="1" applyFill="1" applyBorder="1" applyAlignment="1">
      <alignment horizontal="center" vertical="center" wrapText="1"/>
    </xf>
    <xf numFmtId="10" fontId="8" fillId="7" borderId="23" xfId="0" applyNumberFormat="1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left" vertical="top" wrapText="1"/>
    </xf>
    <xf numFmtId="0" fontId="5" fillId="4" borderId="25" xfId="0" applyFont="1" applyFill="1" applyBorder="1" applyAlignment="1">
      <alignment horizontal="left" vertical="top" wrapText="1"/>
    </xf>
    <xf numFmtId="0" fontId="5" fillId="4" borderId="2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4" fontId="7" fillId="6" borderId="25" xfId="0" applyNumberFormat="1" applyFont="1" applyFill="1" applyBorder="1" applyAlignment="1">
      <alignment horizontal="center" vertical="center" wrapText="1"/>
    </xf>
    <xf numFmtId="10" fontId="8" fillId="7" borderId="26" xfId="0" applyNumberFormat="1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left" vertical="top" wrapText="1"/>
    </xf>
    <xf numFmtId="10" fontId="8" fillId="7" borderId="28" xfId="0" applyNumberFormat="1" applyFont="1" applyFill="1" applyBorder="1" applyAlignment="1">
      <alignment horizontal="center" vertical="center" wrapText="1"/>
    </xf>
    <xf numFmtId="0" fontId="9" fillId="8" borderId="27" xfId="0" applyFont="1" applyFill="1" applyBorder="1" applyAlignment="1">
      <alignment horizontal="left" vertical="top" wrapText="1"/>
    </xf>
    <xf numFmtId="10" fontId="13" fillId="12" borderId="28" xfId="0" applyNumberFormat="1" applyFont="1" applyFill="1" applyBorder="1" applyAlignment="1">
      <alignment horizontal="center" vertical="center" wrapText="1"/>
    </xf>
    <xf numFmtId="0" fontId="4" fillId="20" borderId="20" xfId="0" applyFont="1" applyFill="1" applyBorder="1" applyAlignment="1">
      <alignment horizontal="center" vertical="center" wrapText="1"/>
    </xf>
    <xf numFmtId="0" fontId="9" fillId="8" borderId="38" xfId="0" applyFont="1" applyFill="1" applyBorder="1" applyAlignment="1">
      <alignment horizontal="left" vertical="top" wrapText="1"/>
    </xf>
    <xf numFmtId="0" fontId="9" fillId="8" borderId="39" xfId="0" applyFont="1" applyFill="1" applyBorder="1" applyAlignment="1">
      <alignment horizontal="left" vertical="top" wrapText="1"/>
    </xf>
    <xf numFmtId="0" fontId="10" fillId="9" borderId="39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4" fontId="12" fillId="11" borderId="39" xfId="0" applyNumberFormat="1" applyFont="1" applyFill="1" applyBorder="1" applyAlignment="1">
      <alignment horizontal="center" vertical="center" wrapText="1"/>
    </xf>
    <xf numFmtId="10" fontId="13" fillId="12" borderId="40" xfId="0" applyNumberFormat="1" applyFont="1" applyFill="1" applyBorder="1" applyAlignment="1">
      <alignment horizontal="center" vertical="center" wrapText="1"/>
    </xf>
    <xf numFmtId="0" fontId="5" fillId="4" borderId="42" xfId="0" applyFont="1" applyFill="1" applyBorder="1" applyAlignment="1">
      <alignment horizontal="center" vertical="center" wrapText="1"/>
    </xf>
    <xf numFmtId="0" fontId="6" fillId="5" borderId="42" xfId="0" applyFont="1" applyFill="1" applyBorder="1" applyAlignment="1">
      <alignment horizontal="center" vertical="center" wrapText="1"/>
    </xf>
    <xf numFmtId="0" fontId="5" fillId="4" borderId="43" xfId="0" applyFont="1" applyFill="1" applyBorder="1" applyAlignment="1">
      <alignment horizontal="center" vertical="center" wrapText="1"/>
    </xf>
    <xf numFmtId="4" fontId="7" fillId="6" borderId="44" xfId="0" applyNumberFormat="1" applyFont="1" applyFill="1" applyBorder="1" applyAlignment="1">
      <alignment horizontal="center" vertical="center" wrapText="1"/>
    </xf>
    <xf numFmtId="10" fontId="8" fillId="7" borderId="45" xfId="0" applyNumberFormat="1" applyFont="1" applyFill="1" applyBorder="1" applyAlignment="1">
      <alignment horizontal="center" vertical="center" wrapText="1"/>
    </xf>
    <xf numFmtId="0" fontId="9" fillId="9" borderId="20" xfId="0" applyFont="1" applyFill="1" applyBorder="1" applyAlignment="1">
      <alignment horizontal="center" vertical="center" wrapText="1"/>
    </xf>
    <xf numFmtId="4" fontId="0" fillId="0" borderId="0" xfId="0" applyNumberFormat="1"/>
    <xf numFmtId="0" fontId="1" fillId="2" borderId="11" xfId="0" applyFont="1" applyFill="1" applyBorder="1" applyAlignment="1">
      <alignment horizontal="center" vertical="center" wrapText="1"/>
    </xf>
    <xf numFmtId="0" fontId="15" fillId="13" borderId="0" xfId="0" applyFont="1" applyFill="1" applyAlignment="1">
      <alignment horizontal="center" vertical="center" wrapText="1"/>
    </xf>
    <xf numFmtId="0" fontId="9" fillId="8" borderId="20" xfId="0" applyFont="1" applyFill="1" applyBorder="1" applyAlignment="1">
      <alignment horizontal="center" vertical="center" wrapText="1"/>
    </xf>
    <xf numFmtId="0" fontId="9" fillId="10" borderId="20" xfId="0" applyFont="1" applyFill="1" applyBorder="1" applyAlignment="1">
      <alignment horizontal="center" vertical="center" wrapText="1"/>
    </xf>
    <xf numFmtId="0" fontId="9" fillId="8" borderId="39" xfId="0" applyFont="1" applyFill="1" applyBorder="1" applyAlignment="1">
      <alignment horizontal="center" vertical="center" wrapText="1"/>
    </xf>
    <xf numFmtId="0" fontId="20" fillId="18" borderId="0" xfId="0" applyFont="1" applyFill="1" applyAlignment="1">
      <alignment horizontal="center" vertical="center" wrapText="1"/>
    </xf>
    <xf numFmtId="0" fontId="16" fillId="14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19" borderId="5" xfId="0" applyFont="1" applyFill="1" applyBorder="1" applyAlignment="1">
      <alignment horizontal="center" vertical="center" wrapText="1"/>
    </xf>
    <xf numFmtId="4" fontId="9" fillId="19" borderId="20" xfId="0" applyNumberFormat="1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left" vertical="top" wrapText="1"/>
    </xf>
    <xf numFmtId="0" fontId="23" fillId="13" borderId="0" xfId="0" applyFont="1" applyFill="1" applyAlignment="1">
      <alignment horizontal="center" vertical="center" wrapText="1"/>
    </xf>
    <xf numFmtId="0" fontId="23" fillId="13" borderId="0" xfId="0" applyFont="1" applyFill="1" applyAlignment="1">
      <alignment horizontal="left" vertical="top" wrapText="1"/>
    </xf>
    <xf numFmtId="2" fontId="24" fillId="21" borderId="10" xfId="1" applyNumberFormat="1" applyFont="1" applyFill="1" applyBorder="1"/>
    <xf numFmtId="2" fontId="24" fillId="21" borderId="11" xfId="1" applyNumberFormat="1" applyFont="1" applyFill="1" applyBorder="1"/>
    <xf numFmtId="2" fontId="24" fillId="21" borderId="11" xfId="1" applyNumberFormat="1" applyFont="1" applyFill="1" applyBorder="1" applyAlignment="1">
      <alignment horizontal="center"/>
    </xf>
    <xf numFmtId="0" fontId="26" fillId="21" borderId="11" xfId="0" applyFont="1" applyFill="1" applyBorder="1"/>
    <xf numFmtId="0" fontId="26" fillId="21" borderId="12" xfId="0" applyFont="1" applyFill="1" applyBorder="1"/>
    <xf numFmtId="2" fontId="24" fillId="21" borderId="13" xfId="1" applyNumberFormat="1" applyFont="1" applyFill="1" applyBorder="1"/>
    <xf numFmtId="0" fontId="26" fillId="21" borderId="14" xfId="0" applyFont="1" applyFill="1" applyBorder="1"/>
    <xf numFmtId="2" fontId="27" fillId="21" borderId="13" xfId="1" applyNumberFormat="1" applyFont="1" applyFill="1" applyBorder="1"/>
    <xf numFmtId="2" fontId="23" fillId="22" borderId="20" xfId="1" applyNumberFormat="1" applyFont="1" applyFill="1" applyBorder="1" applyAlignment="1">
      <alignment horizontal="center"/>
    </xf>
    <xf numFmtId="2" fontId="23" fillId="22" borderId="20" xfId="1" applyNumberFormat="1" applyFont="1" applyFill="1" applyBorder="1" applyAlignment="1" applyProtection="1">
      <alignment horizontal="center"/>
      <protection locked="0"/>
    </xf>
    <xf numFmtId="2" fontId="23" fillId="22" borderId="28" xfId="1" applyNumberFormat="1" applyFont="1" applyFill="1" applyBorder="1" applyAlignment="1" applyProtection="1">
      <alignment horizontal="center"/>
      <protection locked="0"/>
    </xf>
    <xf numFmtId="2" fontId="24" fillId="22" borderId="20" xfId="1" applyNumberFormat="1" applyFont="1" applyFill="1" applyBorder="1" applyAlignment="1">
      <alignment horizontal="center"/>
    </xf>
    <xf numFmtId="2" fontId="24" fillId="22" borderId="28" xfId="1" applyNumberFormat="1" applyFont="1" applyFill="1" applyBorder="1" applyAlignment="1">
      <alignment horizontal="center"/>
    </xf>
    <xf numFmtId="2" fontId="24" fillId="21" borderId="27" xfId="1" applyNumberFormat="1" applyFont="1" applyFill="1" applyBorder="1" applyAlignment="1">
      <alignment vertical="center"/>
    </xf>
    <xf numFmtId="4" fontId="24" fillId="21" borderId="20" xfId="1" applyNumberFormat="1" applyFont="1" applyFill="1" applyBorder="1" applyAlignment="1">
      <alignment horizontal="center" vertical="center"/>
    </xf>
    <xf numFmtId="10" fontId="24" fillId="21" borderId="20" xfId="1" applyNumberFormat="1" applyFont="1" applyFill="1" applyBorder="1" applyAlignment="1">
      <alignment horizontal="center" vertical="center"/>
    </xf>
    <xf numFmtId="4" fontId="24" fillId="23" borderId="20" xfId="1" applyNumberFormat="1" applyFont="1" applyFill="1" applyBorder="1" applyAlignment="1" applyProtection="1">
      <alignment horizontal="center" vertical="center"/>
      <protection locked="0"/>
    </xf>
    <xf numFmtId="165" fontId="24" fillId="23" borderId="20" xfId="1" applyNumberFormat="1" applyFont="1" applyFill="1" applyBorder="1" applyAlignment="1">
      <alignment horizontal="center" vertical="center"/>
    </xf>
    <xf numFmtId="10" fontId="24" fillId="21" borderId="28" xfId="1" applyNumberFormat="1" applyFont="1" applyFill="1" applyBorder="1" applyAlignment="1">
      <alignment horizontal="center" vertical="center"/>
    </xf>
    <xf numFmtId="2" fontId="23" fillId="0" borderId="27" xfId="1" applyNumberFormat="1" applyFont="1" applyBorder="1"/>
    <xf numFmtId="166" fontId="23" fillId="24" borderId="20" xfId="1" applyNumberFormat="1" applyFont="1" applyFill="1" applyBorder="1" applyAlignment="1">
      <alignment horizontal="center"/>
    </xf>
    <xf numFmtId="10" fontId="23" fillId="0" borderId="20" xfId="1" applyNumberFormat="1" applyFont="1" applyBorder="1" applyAlignment="1">
      <alignment horizontal="center"/>
    </xf>
    <xf numFmtId="4" fontId="23" fillId="25" borderId="20" xfId="1" applyNumberFormat="1" applyFont="1" applyFill="1" applyBorder="1" applyAlignment="1">
      <alignment horizontal="center"/>
    </xf>
    <xf numFmtId="10" fontId="24" fillId="24" borderId="20" xfId="1" applyNumberFormat="1" applyFont="1" applyFill="1" applyBorder="1" applyAlignment="1">
      <alignment horizontal="center"/>
    </xf>
    <xf numFmtId="165" fontId="23" fillId="25" borderId="20" xfId="1" applyNumberFormat="1" applyFont="1" applyFill="1" applyBorder="1" applyAlignment="1">
      <alignment horizontal="center"/>
    </xf>
    <xf numFmtId="10" fontId="24" fillId="24" borderId="28" xfId="1" applyNumberFormat="1" applyFont="1" applyFill="1" applyBorder="1" applyAlignment="1">
      <alignment horizontal="center"/>
    </xf>
    <xf numFmtId="0" fontId="27" fillId="0" borderId="13" xfId="0" applyFont="1" applyBorder="1" applyAlignment="1">
      <alignment horizontal="left"/>
    </xf>
    <xf numFmtId="0" fontId="27" fillId="0" borderId="13" xfId="0" applyFont="1" applyBorder="1" applyAlignment="1">
      <alignment horizontal="center"/>
    </xf>
    <xf numFmtId="0" fontId="27" fillId="0" borderId="17" xfId="0" applyFont="1" applyBorder="1" applyAlignment="1">
      <alignment horizontal="center"/>
    </xf>
    <xf numFmtId="2" fontId="24" fillId="0" borderId="18" xfId="1" applyNumberFormat="1" applyFont="1" applyBorder="1"/>
    <xf numFmtId="2" fontId="24" fillId="0" borderId="18" xfId="1" applyNumberFormat="1" applyFont="1" applyBorder="1" applyAlignment="1">
      <alignment horizontal="center"/>
    </xf>
    <xf numFmtId="2" fontId="24" fillId="21" borderId="18" xfId="1" applyNumberFormat="1" applyFont="1" applyFill="1" applyBorder="1"/>
    <xf numFmtId="0" fontId="26" fillId="21" borderId="18" xfId="0" applyFont="1" applyFill="1" applyBorder="1"/>
    <xf numFmtId="0" fontId="26" fillId="21" borderId="19" xfId="0" applyFont="1" applyFill="1" applyBorder="1"/>
    <xf numFmtId="2" fontId="24" fillId="21" borderId="0" xfId="1" applyNumberFormat="1" applyFont="1" applyFill="1"/>
    <xf numFmtId="2" fontId="24" fillId="21" borderId="0" xfId="1" applyNumberFormat="1" applyFont="1" applyFill="1" applyAlignment="1">
      <alignment horizontal="center"/>
    </xf>
    <xf numFmtId="0" fontId="26" fillId="21" borderId="0" xfId="0" applyFont="1" applyFill="1"/>
    <xf numFmtId="0" fontId="24" fillId="21" borderId="14" xfId="0" applyFont="1" applyFill="1" applyBorder="1"/>
    <xf numFmtId="0" fontId="24" fillId="21" borderId="0" xfId="0" applyFont="1" applyFill="1"/>
    <xf numFmtId="2" fontId="24" fillId="0" borderId="0" xfId="1" applyNumberFormat="1" applyFont="1"/>
    <xf numFmtId="2" fontId="23" fillId="0" borderId="0" xfId="1" applyNumberFormat="1" applyFont="1" applyAlignment="1">
      <alignment horizontal="center"/>
    </xf>
    <xf numFmtId="2" fontId="23" fillId="0" borderId="0" xfId="1" applyNumberFormat="1" applyFont="1"/>
    <xf numFmtId="2" fontId="24" fillId="0" borderId="0" xfId="1" applyNumberFormat="1" applyFont="1" applyAlignment="1">
      <alignment horizontal="center"/>
    </xf>
    <xf numFmtId="2" fontId="23" fillId="21" borderId="0" xfId="1" applyNumberFormat="1" applyFont="1" applyFill="1"/>
    <xf numFmtId="10" fontId="0" fillId="0" borderId="0" xfId="0" applyNumberFormat="1"/>
    <xf numFmtId="2" fontId="11" fillId="10" borderId="20" xfId="0" applyNumberFormat="1" applyFont="1" applyFill="1" applyBorder="1" applyAlignment="1">
      <alignment horizontal="center" vertical="center" wrapText="1"/>
    </xf>
    <xf numFmtId="0" fontId="14" fillId="8" borderId="27" xfId="0" applyFont="1" applyFill="1" applyBorder="1" applyAlignment="1">
      <alignment horizontal="left" vertical="top" wrapText="1"/>
    </xf>
    <xf numFmtId="0" fontId="14" fillId="10" borderId="20" xfId="0" applyFont="1" applyFill="1" applyBorder="1" applyAlignment="1">
      <alignment horizontal="center" vertical="center" wrapText="1"/>
    </xf>
    <xf numFmtId="0" fontId="14" fillId="8" borderId="20" xfId="0" applyFont="1" applyFill="1" applyBorder="1" applyAlignment="1">
      <alignment horizontal="center" vertical="center" wrapText="1"/>
    </xf>
    <xf numFmtId="0" fontId="14" fillId="8" borderId="20" xfId="0" applyFont="1" applyFill="1" applyBorder="1" applyAlignment="1">
      <alignment horizontal="left" vertical="top" wrapText="1"/>
    </xf>
    <xf numFmtId="0" fontId="14" fillId="9" borderId="20" xfId="0" applyFont="1" applyFill="1" applyBorder="1" applyAlignment="1">
      <alignment horizontal="center" vertical="center" wrapText="1"/>
    </xf>
    <xf numFmtId="4" fontId="14" fillId="11" borderId="20" xfId="0" applyNumberFormat="1" applyFont="1" applyFill="1" applyBorder="1" applyAlignment="1">
      <alignment horizontal="center" vertical="center" wrapText="1"/>
    </xf>
    <xf numFmtId="10" fontId="14" fillId="12" borderId="28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23" fillId="13" borderId="0" xfId="0" applyFont="1" applyFill="1" applyAlignment="1">
      <alignment horizontal="left" vertical="top" wrapText="1"/>
    </xf>
    <xf numFmtId="0" fontId="15" fillId="13" borderId="0" xfId="0" applyFont="1" applyFill="1" applyAlignment="1">
      <alignment horizontal="left" vertical="top" wrapText="1"/>
    </xf>
    <xf numFmtId="10" fontId="15" fillId="13" borderId="0" xfId="0" applyNumberFormat="1" applyFont="1" applyFill="1" applyAlignment="1">
      <alignment horizontal="left" vertical="top" wrapText="1"/>
    </xf>
    <xf numFmtId="0" fontId="15" fillId="13" borderId="14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center" wrapText="1"/>
    </xf>
    <xf numFmtId="0" fontId="0" fillId="0" borderId="11" xfId="0" applyBorder="1"/>
    <xf numFmtId="0" fontId="0" fillId="0" borderId="12" xfId="0" applyBorder="1"/>
    <xf numFmtId="0" fontId="2" fillId="20" borderId="36" xfId="0" applyFont="1" applyFill="1" applyBorder="1" applyAlignment="1">
      <alignment horizontal="center" vertical="center" wrapText="1"/>
    </xf>
    <xf numFmtId="0" fontId="2" fillId="20" borderId="37" xfId="0" applyFont="1" applyFill="1" applyBorder="1" applyAlignment="1">
      <alignment horizontal="center" vertical="center" wrapText="1"/>
    </xf>
    <xf numFmtId="0" fontId="4" fillId="20" borderId="34" xfId="0" applyFont="1" applyFill="1" applyBorder="1" applyAlignment="1">
      <alignment horizontal="center" vertical="center" wrapText="1"/>
    </xf>
    <xf numFmtId="0" fontId="4" fillId="20" borderId="35" xfId="0" applyFont="1" applyFill="1" applyBorder="1" applyAlignment="1">
      <alignment horizontal="center" vertical="center" wrapText="1"/>
    </xf>
    <xf numFmtId="0" fontId="2" fillId="20" borderId="34" xfId="0" applyFont="1" applyFill="1" applyBorder="1" applyAlignment="1">
      <alignment horizontal="center" vertical="center" wrapText="1"/>
    </xf>
    <xf numFmtId="0" fontId="2" fillId="20" borderId="35" xfId="0" applyFont="1" applyFill="1" applyBorder="1" applyAlignment="1">
      <alignment horizontal="center" vertical="center" wrapText="1"/>
    </xf>
    <xf numFmtId="0" fontId="3" fillId="20" borderId="34" xfId="0" applyFont="1" applyFill="1" applyBorder="1" applyAlignment="1">
      <alignment horizontal="center" vertical="center" wrapText="1"/>
    </xf>
    <xf numFmtId="0" fontId="3" fillId="20" borderId="35" xfId="0" applyFont="1" applyFill="1" applyBorder="1" applyAlignment="1">
      <alignment horizontal="center" vertical="center" wrapText="1"/>
    </xf>
    <xf numFmtId="0" fontId="3" fillId="20" borderId="31" xfId="0" applyFont="1" applyFill="1" applyBorder="1" applyAlignment="1">
      <alignment horizontal="center" vertical="center" wrapText="1"/>
    </xf>
    <xf numFmtId="0" fontId="3" fillId="20" borderId="32" xfId="0" applyFont="1" applyFill="1" applyBorder="1" applyAlignment="1">
      <alignment horizontal="center" vertical="center" wrapText="1"/>
    </xf>
    <xf numFmtId="0" fontId="3" fillId="20" borderId="33" xfId="0" applyFont="1" applyFill="1" applyBorder="1" applyAlignment="1">
      <alignment horizontal="center" vertical="center" wrapText="1"/>
    </xf>
    <xf numFmtId="0" fontId="4" fillId="20" borderId="29" xfId="0" applyFont="1" applyFill="1" applyBorder="1" applyAlignment="1">
      <alignment horizontal="center" vertical="center" wrapText="1"/>
    </xf>
    <xf numFmtId="0" fontId="4" fillId="20" borderId="30" xfId="0" applyFont="1" applyFill="1" applyBorder="1" applyAlignment="1">
      <alignment horizontal="center" vertical="center" wrapText="1"/>
    </xf>
    <xf numFmtId="0" fontId="17" fillId="15" borderId="13" xfId="0" applyFont="1" applyFill="1" applyBorder="1" applyAlignment="1">
      <alignment horizontal="right" vertical="top" wrapText="1"/>
    </xf>
    <xf numFmtId="0" fontId="17" fillId="15" borderId="0" xfId="0" applyFont="1" applyFill="1" applyAlignment="1">
      <alignment horizontal="right" vertical="top" wrapText="1"/>
    </xf>
    <xf numFmtId="4" fontId="18" fillId="16" borderId="0" xfId="0" applyNumberFormat="1" applyFont="1" applyFill="1" applyAlignment="1">
      <alignment horizontal="right" vertical="top" wrapText="1"/>
    </xf>
    <xf numFmtId="0" fontId="17" fillId="15" borderId="14" xfId="0" applyFont="1" applyFill="1" applyBorder="1" applyAlignment="1">
      <alignment horizontal="right" vertical="top" wrapText="1"/>
    </xf>
    <xf numFmtId="0" fontId="14" fillId="18" borderId="17" xfId="0" applyFont="1" applyFill="1" applyBorder="1" applyAlignment="1">
      <alignment horizontal="center" vertical="top" wrapText="1"/>
    </xf>
    <xf numFmtId="0" fontId="0" fillId="0" borderId="18" xfId="0" applyBorder="1"/>
    <xf numFmtId="0" fontId="0" fillId="0" borderId="19" xfId="0" applyBorder="1"/>
    <xf numFmtId="0" fontId="5" fillId="4" borderId="8" xfId="0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41" xfId="0" applyFont="1" applyFill="1" applyBorder="1" applyAlignment="1">
      <alignment horizontal="center" vertical="top" wrapText="1"/>
    </xf>
    <xf numFmtId="0" fontId="27" fillId="21" borderId="0" xfId="0" applyFont="1" applyFill="1" applyAlignment="1">
      <alignment horizontal="center"/>
    </xf>
    <xf numFmtId="2" fontId="24" fillId="21" borderId="13" xfId="1" applyNumberFormat="1" applyFont="1" applyFill="1" applyBorder="1" applyAlignment="1">
      <alignment horizontal="left" vertical="center" wrapText="1"/>
    </xf>
    <xf numFmtId="2" fontId="24" fillId="21" borderId="0" xfId="1" applyNumberFormat="1" applyFont="1" applyFill="1" applyAlignment="1">
      <alignment horizontal="left" vertical="center" wrapText="1"/>
    </xf>
    <xf numFmtId="2" fontId="24" fillId="21" borderId="14" xfId="1" applyNumberFormat="1" applyFont="1" applyFill="1" applyBorder="1" applyAlignment="1">
      <alignment horizontal="left" vertical="center" wrapText="1"/>
    </xf>
    <xf numFmtId="2" fontId="27" fillId="21" borderId="13" xfId="1" applyNumberFormat="1" applyFont="1" applyFill="1" applyBorder="1" applyAlignment="1">
      <alignment horizontal="left" vertical="center" wrapText="1"/>
    </xf>
    <xf numFmtId="2" fontId="27" fillId="21" borderId="0" xfId="1" applyNumberFormat="1" applyFont="1" applyFill="1" applyAlignment="1">
      <alignment horizontal="left" vertical="center" wrapText="1"/>
    </xf>
    <xf numFmtId="2" fontId="23" fillId="22" borderId="27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_Plan1" xfId="1" xr:uid="{67A33427-F004-4B89-8179-9FD8B78992C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144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</xdr:row>
      <xdr:rowOff>95250</xdr:rowOff>
    </xdr:from>
    <xdr:to>
      <xdr:col>9</xdr:col>
      <xdr:colOff>895350</xdr:colOff>
      <xdr:row>6</xdr:row>
      <xdr:rowOff>57151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79B71FC1-6C6C-44BE-A913-5D441B524A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285750"/>
          <a:ext cx="9001125" cy="866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eu%20Drive\Eng_Anderson\Projetos\2023\SMEd\OBRAS%20EM%20ANDAMENTO\E_M_F_Ruy_Ramos\PROJETO\ORCAMENTO_01.xlsx" TargetMode="External"/><Relationship Id="rId1" Type="http://schemas.openxmlformats.org/officeDocument/2006/relationships/externalLinkPath" Target="/Meu%20Drive/Eng_Anderson/Projetos/2023/SMEd/OBRAS%20EM%20ANDAMENTO/E_M_F_Ruy_Ramos/PROJETO/ORCAMENTO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RCAMENTO_LICITACAO"/>
      <sheetName val="CRONOGRAMA"/>
      <sheetName val="PLATO_ENGENHARIA"/>
      <sheetName val="TEIXEIRA_E_MADER"/>
      <sheetName val="JC_CONSTRUTORA"/>
      <sheetName val="orcamento"/>
      <sheetName val="Planilha2"/>
    </sheetNames>
    <sheetDataSet>
      <sheetData sheetId="0">
        <row r="8">
          <cell r="E8"/>
        </row>
        <row r="9">
          <cell r="B9"/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EZ57"/>
  <sheetViews>
    <sheetView tabSelected="1" showOutlineSymbols="0" showWhiteSpace="0" workbookViewId="0">
      <pane ySplit="5" topLeftCell="A6" activePane="bottomLeft" state="frozen"/>
      <selection pane="bottomLeft" activeCell="Q14" sqref="Q14"/>
    </sheetView>
  </sheetViews>
  <sheetFormatPr defaultRowHeight="14.25" x14ac:dyDescent="0.2"/>
  <cols>
    <col min="1" max="1" width="10" bestFit="1" customWidth="1"/>
    <col min="2" max="3" width="10" style="67" bestFit="1" customWidth="1"/>
    <col min="4" max="4" width="60" bestFit="1" customWidth="1"/>
    <col min="5" max="5" width="5" bestFit="1" customWidth="1"/>
    <col min="6" max="6" width="15.375" customWidth="1"/>
    <col min="7" max="12" width="10" bestFit="1" customWidth="1"/>
    <col min="13" max="13" width="15.5" bestFit="1" customWidth="1"/>
  </cols>
  <sheetData>
    <row r="1" spans="1:13" ht="15" x14ac:dyDescent="0.2">
      <c r="A1" s="7"/>
      <c r="B1" s="60"/>
      <c r="C1" s="70"/>
      <c r="D1" s="71" t="s">
        <v>0</v>
      </c>
      <c r="E1" s="127" t="s">
        <v>1</v>
      </c>
      <c r="F1" s="127"/>
      <c r="G1" s="127" t="s">
        <v>2</v>
      </c>
      <c r="H1" s="127"/>
      <c r="I1" s="127"/>
      <c r="J1" s="127" t="s">
        <v>3</v>
      </c>
      <c r="K1" s="127"/>
      <c r="L1" s="127"/>
      <c r="M1" s="128"/>
    </row>
    <row r="2" spans="1:13" ht="94.5" customHeight="1" thickBot="1" x14ac:dyDescent="0.25">
      <c r="A2" s="8"/>
      <c r="B2" s="61"/>
      <c r="C2" s="72"/>
      <c r="D2" s="73" t="s">
        <v>127</v>
      </c>
      <c r="E2" s="129" t="s">
        <v>150</v>
      </c>
      <c r="F2" s="130"/>
      <c r="G2" s="131">
        <v>0.26290000000000002</v>
      </c>
      <c r="H2" s="130"/>
      <c r="I2" s="130"/>
      <c r="J2" s="131">
        <v>0.83340000000000003</v>
      </c>
      <c r="K2" s="130"/>
      <c r="L2" s="130"/>
      <c r="M2" s="132"/>
    </row>
    <row r="3" spans="1:13" ht="15.75" thickBot="1" x14ac:dyDescent="0.3">
      <c r="A3" s="133" t="s">
        <v>4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5"/>
    </row>
    <row r="4" spans="1:13" ht="15" customHeight="1" x14ac:dyDescent="0.2">
      <c r="A4" s="136" t="s">
        <v>5</v>
      </c>
      <c r="B4" s="138" t="s">
        <v>6</v>
      </c>
      <c r="C4" s="140" t="s">
        <v>7</v>
      </c>
      <c r="D4" s="140" t="s">
        <v>8</v>
      </c>
      <c r="E4" s="142" t="s">
        <v>9</v>
      </c>
      <c r="F4" s="138" t="s">
        <v>10</v>
      </c>
      <c r="G4" s="144" t="s">
        <v>11</v>
      </c>
      <c r="H4" s="145"/>
      <c r="I4" s="146"/>
      <c r="J4" s="144" t="s">
        <v>12</v>
      </c>
      <c r="K4" s="145"/>
      <c r="L4" s="146"/>
      <c r="M4" s="147" t="s">
        <v>13</v>
      </c>
    </row>
    <row r="5" spans="1:13" ht="15" x14ac:dyDescent="0.2">
      <c r="A5" s="137"/>
      <c r="B5" s="139"/>
      <c r="C5" s="141"/>
      <c r="D5" s="141"/>
      <c r="E5" s="143"/>
      <c r="F5" s="139"/>
      <c r="G5" s="46" t="s">
        <v>14</v>
      </c>
      <c r="H5" s="46" t="s">
        <v>15</v>
      </c>
      <c r="I5" s="46" t="s">
        <v>12</v>
      </c>
      <c r="J5" s="46" t="s">
        <v>14</v>
      </c>
      <c r="K5" s="46" t="s">
        <v>15</v>
      </c>
      <c r="L5" s="46" t="s">
        <v>12</v>
      </c>
      <c r="M5" s="148"/>
    </row>
    <row r="6" spans="1:13" x14ac:dyDescent="0.2">
      <c r="A6" s="42" t="s">
        <v>16</v>
      </c>
      <c r="B6" s="22"/>
      <c r="C6" s="22"/>
      <c r="D6" s="21" t="s">
        <v>17</v>
      </c>
      <c r="E6" s="22"/>
      <c r="F6" s="23"/>
      <c r="G6" s="22"/>
      <c r="H6" s="22"/>
      <c r="I6" s="22"/>
      <c r="J6" s="24">
        <f>SUM(J7:J11)</f>
        <v>2084.7199999999998</v>
      </c>
      <c r="K6" s="24">
        <f>SUM(K7:K11)</f>
        <v>2161.21</v>
      </c>
      <c r="L6" s="24">
        <f>SUM(L7:L11)</f>
        <v>4245.93</v>
      </c>
      <c r="M6" s="43">
        <f t="shared" ref="M6:M45" si="0">L6/$L$51</f>
        <v>3.7413088638535756E-2</v>
      </c>
    </row>
    <row r="7" spans="1:13" ht="25.5" x14ac:dyDescent="0.2">
      <c r="A7" s="44" t="s">
        <v>18</v>
      </c>
      <c r="B7" s="27" t="s">
        <v>19</v>
      </c>
      <c r="C7" s="62" t="s">
        <v>20</v>
      </c>
      <c r="D7" s="25" t="s">
        <v>21</v>
      </c>
      <c r="E7" s="26" t="s">
        <v>22</v>
      </c>
      <c r="F7" s="27">
        <v>2</v>
      </c>
      <c r="G7" s="28">
        <v>115.28</v>
      </c>
      <c r="H7" s="28">
        <v>37.9</v>
      </c>
      <c r="I7" s="28">
        <v>153.18</v>
      </c>
      <c r="J7" s="28">
        <f>G7*F7</f>
        <v>230.56</v>
      </c>
      <c r="K7" s="28">
        <f>H7*F7</f>
        <v>75.8</v>
      </c>
      <c r="L7" s="28">
        <f>K7+J7</f>
        <v>306.36</v>
      </c>
      <c r="M7" s="45">
        <f t="shared" si="0"/>
        <v>2.699496655691878E-3</v>
      </c>
    </row>
    <row r="8" spans="1:13" ht="25.5" x14ac:dyDescent="0.2">
      <c r="A8" s="44" t="s">
        <v>18</v>
      </c>
      <c r="B8" s="27" t="s">
        <v>23</v>
      </c>
      <c r="C8" s="62" t="s">
        <v>20</v>
      </c>
      <c r="D8" s="25" t="s">
        <v>24</v>
      </c>
      <c r="E8" s="26" t="s">
        <v>22</v>
      </c>
      <c r="F8" s="27">
        <v>5</v>
      </c>
      <c r="G8" s="28">
        <v>158.76</v>
      </c>
      <c r="H8" s="28">
        <v>268.26</v>
      </c>
      <c r="I8" s="28">
        <v>427.02</v>
      </c>
      <c r="J8" s="28">
        <f t="shared" ref="J8:J10" si="1">G8*F8</f>
        <v>793.8</v>
      </c>
      <c r="K8" s="28">
        <f t="shared" ref="K8:K10" si="2">H8*F8</f>
        <v>1341.3</v>
      </c>
      <c r="L8" s="28">
        <f t="shared" ref="L8:L10" si="3">K8+J8</f>
        <v>2135.1</v>
      </c>
      <c r="M8" s="45">
        <f t="shared" si="0"/>
        <v>1.8813472090245881E-2</v>
      </c>
    </row>
    <row r="9" spans="1:13" ht="25.5" x14ac:dyDescent="0.2">
      <c r="A9" s="44" t="s">
        <v>25</v>
      </c>
      <c r="B9" s="27" t="s">
        <v>26</v>
      </c>
      <c r="C9" s="62" t="s">
        <v>20</v>
      </c>
      <c r="D9" s="25" t="s">
        <v>27</v>
      </c>
      <c r="E9" s="26" t="s">
        <v>22</v>
      </c>
      <c r="F9" s="27">
        <v>2</v>
      </c>
      <c r="G9" s="28">
        <v>187.61</v>
      </c>
      <c r="H9" s="28">
        <v>172</v>
      </c>
      <c r="I9" s="28">
        <v>359.61</v>
      </c>
      <c r="J9" s="28">
        <f t="shared" si="1"/>
        <v>375.22</v>
      </c>
      <c r="K9" s="28">
        <f t="shared" si="2"/>
        <v>344</v>
      </c>
      <c r="L9" s="28">
        <f t="shared" si="3"/>
        <v>719.22</v>
      </c>
      <c r="M9" s="45">
        <f t="shared" si="0"/>
        <v>6.3374199788050409E-3</v>
      </c>
    </row>
    <row r="10" spans="1:13" ht="25.5" x14ac:dyDescent="0.2">
      <c r="A10" s="44" t="s">
        <v>28</v>
      </c>
      <c r="B10" s="27" t="s">
        <v>29</v>
      </c>
      <c r="C10" s="62" t="s">
        <v>20</v>
      </c>
      <c r="D10" s="25" t="s">
        <v>30</v>
      </c>
      <c r="E10" s="26" t="s">
        <v>22</v>
      </c>
      <c r="F10" s="27">
        <v>3</v>
      </c>
      <c r="G10" s="28">
        <v>119.34</v>
      </c>
      <c r="H10" s="28">
        <v>118.87</v>
      </c>
      <c r="I10" s="28">
        <v>238.21</v>
      </c>
      <c r="J10" s="28">
        <f t="shared" si="1"/>
        <v>358.02</v>
      </c>
      <c r="K10" s="28">
        <f t="shared" si="2"/>
        <v>356.61</v>
      </c>
      <c r="L10" s="28">
        <f t="shared" si="3"/>
        <v>714.63</v>
      </c>
      <c r="M10" s="45">
        <f t="shared" si="0"/>
        <v>6.2969751111668837E-3</v>
      </c>
    </row>
    <row r="11" spans="1:13" x14ac:dyDescent="0.2">
      <c r="A11" s="44" t="s">
        <v>123</v>
      </c>
      <c r="B11" s="68" t="s">
        <v>125</v>
      </c>
      <c r="C11" s="68" t="s">
        <v>32</v>
      </c>
      <c r="D11" s="25" t="s">
        <v>126</v>
      </c>
      <c r="E11" s="26" t="s">
        <v>34</v>
      </c>
      <c r="F11" s="27">
        <v>29</v>
      </c>
      <c r="G11" s="69">
        <v>11.28</v>
      </c>
      <c r="H11" s="69">
        <v>1.5</v>
      </c>
      <c r="I11" s="28">
        <v>14.99</v>
      </c>
      <c r="J11" s="28">
        <f t="shared" ref="J11" si="4">G11*F11</f>
        <v>327.12</v>
      </c>
      <c r="K11" s="28">
        <f t="shared" ref="K11" si="5">H11*F11</f>
        <v>43.5</v>
      </c>
      <c r="L11" s="28">
        <f t="shared" ref="L11" si="6">K11+J11</f>
        <v>370.62</v>
      </c>
      <c r="M11" s="45">
        <f t="shared" si="0"/>
        <v>3.265724802626073E-3</v>
      </c>
    </row>
    <row r="12" spans="1:13" x14ac:dyDescent="0.2">
      <c r="A12" s="29" t="s">
        <v>35</v>
      </c>
      <c r="B12" s="31"/>
      <c r="C12" s="31"/>
      <c r="D12" s="30" t="s">
        <v>36</v>
      </c>
      <c r="E12" s="31"/>
      <c r="F12" s="32"/>
      <c r="G12" s="31"/>
      <c r="H12" s="31"/>
      <c r="I12" s="31"/>
      <c r="J12" s="33">
        <f t="shared" ref="J12:K12" si="7">SUM(J13:J22)</f>
        <v>7908.1479999999992</v>
      </c>
      <c r="K12" s="33">
        <f t="shared" si="7"/>
        <v>14031.014799999999</v>
      </c>
      <c r="L12" s="33">
        <f>SUM(L13:L22)</f>
        <v>21939.162799999995</v>
      </c>
      <c r="M12" s="34">
        <f t="shared" si="0"/>
        <v>0.19331732800391577</v>
      </c>
    </row>
    <row r="13" spans="1:13" ht="38.25" x14ac:dyDescent="0.2">
      <c r="A13" s="44" t="s">
        <v>37</v>
      </c>
      <c r="B13" s="27" t="s">
        <v>38</v>
      </c>
      <c r="C13" s="62" t="s">
        <v>20</v>
      </c>
      <c r="D13" s="25" t="s">
        <v>39</v>
      </c>
      <c r="E13" s="26" t="s">
        <v>40</v>
      </c>
      <c r="F13" s="27">
        <v>66</v>
      </c>
      <c r="G13" s="28">
        <v>30.74</v>
      </c>
      <c r="H13" s="28">
        <v>45.47</v>
      </c>
      <c r="I13" s="28">
        <v>76.209999999999994</v>
      </c>
      <c r="J13" s="28">
        <f>G13*F13</f>
        <v>2028.84</v>
      </c>
      <c r="K13" s="28">
        <f>H13*F13</f>
        <v>3001.02</v>
      </c>
      <c r="L13" s="28">
        <f>K13+J13</f>
        <v>5029.8599999999997</v>
      </c>
      <c r="M13" s="45">
        <f t="shared" si="0"/>
        <v>4.4320701947376771E-2</v>
      </c>
    </row>
    <row r="14" spans="1:13" ht="38.25" x14ac:dyDescent="0.2">
      <c r="A14" s="44" t="s">
        <v>41</v>
      </c>
      <c r="B14" s="27" t="s">
        <v>42</v>
      </c>
      <c r="C14" s="62" t="s">
        <v>20</v>
      </c>
      <c r="D14" s="25" t="s">
        <v>43</v>
      </c>
      <c r="E14" s="26" t="s">
        <v>44</v>
      </c>
      <c r="F14" s="27">
        <v>3.98</v>
      </c>
      <c r="G14" s="28">
        <v>78.95</v>
      </c>
      <c r="H14" s="28">
        <v>495.36</v>
      </c>
      <c r="I14" s="28">
        <v>574.30999999999995</v>
      </c>
      <c r="J14" s="28">
        <f t="shared" ref="J14:J22" si="8">G14*F14</f>
        <v>314.221</v>
      </c>
      <c r="K14" s="28">
        <f t="shared" ref="K14:K22" si="9">H14*F14</f>
        <v>1971.5328</v>
      </c>
      <c r="L14" s="28">
        <f t="shared" ref="L14:L22" si="10">K14+J14</f>
        <v>2285.7538</v>
      </c>
      <c r="M14" s="45">
        <f t="shared" si="0"/>
        <v>2.0140960761310226E-2</v>
      </c>
    </row>
    <row r="15" spans="1:13" x14ac:dyDescent="0.2">
      <c r="A15" s="44" t="s">
        <v>45</v>
      </c>
      <c r="B15" s="27" t="s">
        <v>46</v>
      </c>
      <c r="C15" s="62" t="s">
        <v>20</v>
      </c>
      <c r="D15" s="25" t="s">
        <v>47</v>
      </c>
      <c r="E15" s="26" t="s">
        <v>48</v>
      </c>
      <c r="F15" s="27">
        <v>59.5</v>
      </c>
      <c r="G15" s="28">
        <v>2.78</v>
      </c>
      <c r="H15" s="28">
        <v>11.6</v>
      </c>
      <c r="I15" s="28">
        <v>14.38</v>
      </c>
      <c r="J15" s="28">
        <f t="shared" si="8"/>
        <v>165.41</v>
      </c>
      <c r="K15" s="28">
        <f t="shared" si="9"/>
        <v>690.19999999999993</v>
      </c>
      <c r="L15" s="28">
        <f t="shared" si="10"/>
        <v>855.6099999999999</v>
      </c>
      <c r="M15" s="45">
        <f t="shared" si="0"/>
        <v>7.5392229193645618E-3</v>
      </c>
    </row>
    <row r="16" spans="1:13" ht="25.5" x14ac:dyDescent="0.2">
      <c r="A16" s="44" t="s">
        <v>49</v>
      </c>
      <c r="B16" s="27" t="s">
        <v>50</v>
      </c>
      <c r="C16" s="62" t="s">
        <v>20</v>
      </c>
      <c r="D16" s="25" t="s">
        <v>120</v>
      </c>
      <c r="E16" s="26" t="s">
        <v>48</v>
      </c>
      <c r="F16" s="27">
        <v>174.5</v>
      </c>
      <c r="G16" s="28">
        <v>0.47</v>
      </c>
      <c r="H16" s="28">
        <v>12.73</v>
      </c>
      <c r="I16" s="28">
        <v>13.2</v>
      </c>
      <c r="J16" s="28">
        <f t="shared" si="8"/>
        <v>82.015000000000001</v>
      </c>
      <c r="K16" s="28">
        <f t="shared" si="9"/>
        <v>2221.3850000000002</v>
      </c>
      <c r="L16" s="28">
        <f t="shared" si="10"/>
        <v>2303.4</v>
      </c>
      <c r="M16" s="45">
        <f t="shared" si="0"/>
        <v>2.0296450570311632E-2</v>
      </c>
    </row>
    <row r="17" spans="1:16" ht="25.5" x14ac:dyDescent="0.2">
      <c r="A17" s="44" t="s">
        <v>51</v>
      </c>
      <c r="B17" s="27" t="s">
        <v>52</v>
      </c>
      <c r="C17" s="62" t="s">
        <v>20</v>
      </c>
      <c r="D17" s="25" t="s">
        <v>53</v>
      </c>
      <c r="E17" s="26" t="s">
        <v>44</v>
      </c>
      <c r="F17" s="27">
        <v>4.5</v>
      </c>
      <c r="G17" s="28">
        <v>126.18</v>
      </c>
      <c r="H17" s="28">
        <v>38.26</v>
      </c>
      <c r="I17" s="28">
        <v>164.44</v>
      </c>
      <c r="J17" s="28">
        <f t="shared" si="8"/>
        <v>567.81000000000006</v>
      </c>
      <c r="K17" s="28">
        <f t="shared" si="9"/>
        <v>172.17</v>
      </c>
      <c r="L17" s="28">
        <f t="shared" si="10"/>
        <v>739.98</v>
      </c>
      <c r="M17" s="45">
        <f t="shared" si="0"/>
        <v>6.5203470925671615E-3</v>
      </c>
    </row>
    <row r="18" spans="1:16" ht="38.25" x14ac:dyDescent="0.2">
      <c r="A18" s="44" t="s">
        <v>54</v>
      </c>
      <c r="B18" s="27" t="s">
        <v>55</v>
      </c>
      <c r="C18" s="62" t="s">
        <v>20</v>
      </c>
      <c r="D18" s="25" t="s">
        <v>56</v>
      </c>
      <c r="E18" s="26" t="s">
        <v>34</v>
      </c>
      <c r="F18" s="27">
        <f>87.5*0.2+(87.5/15)*18*0.2</f>
        <v>38.5</v>
      </c>
      <c r="G18" s="28">
        <v>75.92</v>
      </c>
      <c r="H18" s="28">
        <v>97.96</v>
      </c>
      <c r="I18" s="28">
        <v>173.88</v>
      </c>
      <c r="J18" s="28">
        <f t="shared" si="8"/>
        <v>2922.92</v>
      </c>
      <c r="K18" s="28">
        <f t="shared" si="9"/>
        <v>3771.4599999999996</v>
      </c>
      <c r="L18" s="28">
        <f t="shared" si="10"/>
        <v>6694.3799999999992</v>
      </c>
      <c r="M18" s="45">
        <f t="shared" si="0"/>
        <v>5.8987649895321161E-2</v>
      </c>
    </row>
    <row r="19" spans="1:16" ht="63.75" x14ac:dyDescent="0.2">
      <c r="A19" s="44" t="s">
        <v>57</v>
      </c>
      <c r="B19" s="27" t="s">
        <v>58</v>
      </c>
      <c r="C19" s="62" t="s">
        <v>20</v>
      </c>
      <c r="D19" s="25" t="s">
        <v>59</v>
      </c>
      <c r="E19" s="26" t="s">
        <v>34</v>
      </c>
      <c r="F19" s="27">
        <f>87*0.15+F18</f>
        <v>51.55</v>
      </c>
      <c r="G19" s="28">
        <v>21.18</v>
      </c>
      <c r="H19" s="28">
        <v>25.28</v>
      </c>
      <c r="I19" s="28">
        <v>46.46</v>
      </c>
      <c r="J19" s="28">
        <f t="shared" si="8"/>
        <v>1091.829</v>
      </c>
      <c r="K19" s="28">
        <f t="shared" si="9"/>
        <v>1303.184</v>
      </c>
      <c r="L19" s="28">
        <f t="shared" si="10"/>
        <v>2395.0129999999999</v>
      </c>
      <c r="M19" s="45">
        <f t="shared" si="0"/>
        <v>2.1103700169208026E-2</v>
      </c>
    </row>
    <row r="20" spans="1:16" ht="51" x14ac:dyDescent="0.2">
      <c r="A20" s="44" t="s">
        <v>57</v>
      </c>
      <c r="B20" s="27" t="s">
        <v>60</v>
      </c>
      <c r="C20" s="62" t="s">
        <v>20</v>
      </c>
      <c r="D20" s="25" t="s">
        <v>61</v>
      </c>
      <c r="E20" s="26" t="s">
        <v>34</v>
      </c>
      <c r="F20" s="27">
        <f>F19</f>
        <v>51.55</v>
      </c>
      <c r="G20" s="28">
        <v>3.66</v>
      </c>
      <c r="H20" s="28">
        <v>4.05</v>
      </c>
      <c r="I20" s="28">
        <v>7.71</v>
      </c>
      <c r="J20" s="28">
        <f t="shared" si="8"/>
        <v>188.673</v>
      </c>
      <c r="K20" s="28">
        <f t="shared" si="9"/>
        <v>208.77749999999997</v>
      </c>
      <c r="L20" s="28">
        <f t="shared" si="10"/>
        <v>397.45049999999998</v>
      </c>
      <c r="M20" s="45">
        <f t="shared" si="0"/>
        <v>3.5021422364312068E-3</v>
      </c>
    </row>
    <row r="21" spans="1:16" ht="38.25" x14ac:dyDescent="0.2">
      <c r="A21" s="44" t="s">
        <v>62</v>
      </c>
      <c r="B21" s="27" t="s">
        <v>63</v>
      </c>
      <c r="C21" s="62" t="s">
        <v>20</v>
      </c>
      <c r="D21" s="25" t="s">
        <v>64</v>
      </c>
      <c r="E21" s="26" t="s">
        <v>34</v>
      </c>
      <c r="F21" s="27">
        <f>F20</f>
        <v>51.55</v>
      </c>
      <c r="G21" s="28">
        <v>0.77</v>
      </c>
      <c r="H21" s="28">
        <v>1.99</v>
      </c>
      <c r="I21" s="28">
        <v>2.76</v>
      </c>
      <c r="J21" s="28">
        <f t="shared" si="8"/>
        <v>39.6935</v>
      </c>
      <c r="K21" s="28">
        <f t="shared" si="9"/>
        <v>102.58449999999999</v>
      </c>
      <c r="L21" s="28">
        <f t="shared" si="10"/>
        <v>142.27799999999999</v>
      </c>
      <c r="M21" s="45">
        <f t="shared" si="0"/>
        <v>1.2536851585668134E-3</v>
      </c>
    </row>
    <row r="22" spans="1:16" ht="38.25" x14ac:dyDescent="0.2">
      <c r="A22" s="44" t="s">
        <v>65</v>
      </c>
      <c r="B22" s="27" t="s">
        <v>66</v>
      </c>
      <c r="C22" s="62" t="s">
        <v>20</v>
      </c>
      <c r="D22" s="25" t="s">
        <v>67</v>
      </c>
      <c r="E22" s="26" t="s">
        <v>34</v>
      </c>
      <c r="F22" s="27">
        <f>F21</f>
        <v>51.55</v>
      </c>
      <c r="G22" s="28">
        <v>9.83</v>
      </c>
      <c r="H22" s="28">
        <v>11.42</v>
      </c>
      <c r="I22" s="28">
        <v>21.25</v>
      </c>
      <c r="J22" s="28">
        <f t="shared" si="8"/>
        <v>506.73649999999998</v>
      </c>
      <c r="K22" s="28">
        <f t="shared" si="9"/>
        <v>588.70099999999991</v>
      </c>
      <c r="L22" s="28">
        <f t="shared" si="10"/>
        <v>1095.4375</v>
      </c>
      <c r="M22" s="45">
        <f t="shared" si="0"/>
        <v>9.6524672534582558E-3</v>
      </c>
    </row>
    <row r="23" spans="1:16" x14ac:dyDescent="0.2">
      <c r="A23" s="29" t="s">
        <v>68</v>
      </c>
      <c r="B23" s="31"/>
      <c r="C23" s="31"/>
      <c r="D23" s="30" t="s">
        <v>69</v>
      </c>
      <c r="E23" s="31"/>
      <c r="F23" s="32"/>
      <c r="G23" s="31"/>
      <c r="H23" s="31"/>
      <c r="I23" s="31"/>
      <c r="J23" s="33">
        <f t="shared" ref="J23:K23" si="11">SUM(J24:J27)</f>
        <v>11494.8488</v>
      </c>
      <c r="K23" s="33">
        <f t="shared" si="11"/>
        <v>45586.576799999995</v>
      </c>
      <c r="L23" s="33">
        <f>SUM(L24:L27)</f>
        <v>57081.425599999995</v>
      </c>
      <c r="M23" s="34">
        <f t="shared" si="0"/>
        <v>0.50297400936585945</v>
      </c>
    </row>
    <row r="24" spans="1:16" ht="25.5" x14ac:dyDescent="0.2">
      <c r="A24" s="120" t="s">
        <v>70</v>
      </c>
      <c r="B24" s="121" t="s">
        <v>71</v>
      </c>
      <c r="C24" s="122" t="s">
        <v>72</v>
      </c>
      <c r="D24" s="123" t="s">
        <v>73</v>
      </c>
      <c r="E24" s="124" t="s">
        <v>34</v>
      </c>
      <c r="F24" s="121">
        <v>155.16</v>
      </c>
      <c r="G24" s="125">
        <v>61.02</v>
      </c>
      <c r="H24" s="125">
        <v>247</v>
      </c>
      <c r="I24" s="125">
        <v>308.02</v>
      </c>
      <c r="J24" s="125">
        <f t="shared" ref="J24" si="12">G24*F24</f>
        <v>9467.8631999999998</v>
      </c>
      <c r="K24" s="125">
        <f t="shared" ref="K24" si="13">H24*F24</f>
        <v>38324.519999999997</v>
      </c>
      <c r="L24" s="125">
        <f t="shared" ref="L24" si="14">K24+J24</f>
        <v>47792.383199999997</v>
      </c>
      <c r="M24" s="126">
        <f t="shared" si="0"/>
        <v>0.42112344501875137</v>
      </c>
    </row>
    <row r="25" spans="1:16" ht="38.25" x14ac:dyDescent="0.2">
      <c r="A25" s="44" t="s">
        <v>74</v>
      </c>
      <c r="B25" s="27" t="s">
        <v>75</v>
      </c>
      <c r="C25" s="62" t="s">
        <v>20</v>
      </c>
      <c r="D25" s="25" t="s">
        <v>76</v>
      </c>
      <c r="E25" s="26" t="s">
        <v>34</v>
      </c>
      <c r="F25" s="27">
        <v>328.52</v>
      </c>
      <c r="G25" s="28">
        <v>1.68</v>
      </c>
      <c r="H25" s="28">
        <v>12.94</v>
      </c>
      <c r="I25" s="28">
        <v>14.62</v>
      </c>
      <c r="J25" s="28">
        <f t="shared" ref="J25:J27" si="15">G25*F25</f>
        <v>551.91359999999997</v>
      </c>
      <c r="K25" s="28">
        <f t="shared" ref="K25:K27" si="16">H25*F25</f>
        <v>4251.0487999999996</v>
      </c>
      <c r="L25" s="28">
        <f t="shared" ref="L25:L27" si="17">K25+J25</f>
        <v>4802.9623999999994</v>
      </c>
      <c r="M25" s="45">
        <f t="shared" si="0"/>
        <v>4.2321389659922423E-2</v>
      </c>
    </row>
    <row r="26" spans="1:16" ht="38.25" x14ac:dyDescent="0.2">
      <c r="A26" s="44" t="s">
        <v>116</v>
      </c>
      <c r="B26" s="63" t="s">
        <v>118</v>
      </c>
      <c r="C26" s="62" t="s">
        <v>72</v>
      </c>
      <c r="D26" s="25" t="s">
        <v>119</v>
      </c>
      <c r="E26" s="58" t="s">
        <v>22</v>
      </c>
      <c r="F26" s="27">
        <v>1</v>
      </c>
      <c r="G26" s="28">
        <v>450.23</v>
      </c>
      <c r="H26" s="28">
        <v>350.35</v>
      </c>
      <c r="I26" s="28">
        <f>H26+G26</f>
        <v>800.58</v>
      </c>
      <c r="J26" s="28">
        <f t="shared" si="15"/>
        <v>450.23</v>
      </c>
      <c r="K26" s="28">
        <f t="shared" si="16"/>
        <v>350.35</v>
      </c>
      <c r="L26" s="28">
        <f t="shared" si="17"/>
        <v>800.58</v>
      </c>
      <c r="M26" s="45">
        <f t="shared" si="0"/>
        <v>7.0543250836068794E-3</v>
      </c>
    </row>
    <row r="27" spans="1:16" ht="25.5" x14ac:dyDescent="0.2">
      <c r="A27" s="44" t="s">
        <v>117</v>
      </c>
      <c r="B27" s="27" t="s">
        <v>77</v>
      </c>
      <c r="C27" s="62" t="s">
        <v>72</v>
      </c>
      <c r="D27" s="25" t="s">
        <v>78</v>
      </c>
      <c r="E27" s="26" t="s">
        <v>34</v>
      </c>
      <c r="F27" s="27">
        <v>9.1</v>
      </c>
      <c r="G27" s="28">
        <v>112.62</v>
      </c>
      <c r="H27" s="28">
        <v>292.38</v>
      </c>
      <c r="I27" s="28">
        <v>405</v>
      </c>
      <c r="J27" s="28">
        <f t="shared" si="15"/>
        <v>1024.8420000000001</v>
      </c>
      <c r="K27" s="28">
        <f t="shared" si="16"/>
        <v>2660.6579999999999</v>
      </c>
      <c r="L27" s="28">
        <f t="shared" si="17"/>
        <v>3685.5</v>
      </c>
      <c r="M27" s="45">
        <f t="shared" si="0"/>
        <v>3.2474849603578847E-2</v>
      </c>
    </row>
    <row r="28" spans="1:16" x14ac:dyDescent="0.2">
      <c r="A28" s="16" t="s">
        <v>79</v>
      </c>
      <c r="B28" s="18"/>
      <c r="C28" s="18"/>
      <c r="D28" s="17" t="s">
        <v>143</v>
      </c>
      <c r="E28" s="18"/>
      <c r="F28" s="19"/>
      <c r="G28" s="18"/>
      <c r="H28" s="18"/>
      <c r="I28" s="18"/>
      <c r="J28" s="35">
        <f>J29+J36+J42</f>
        <v>5833.8295000000016</v>
      </c>
      <c r="K28" s="35">
        <f>K29+K36+K42</f>
        <v>17218.850599999998</v>
      </c>
      <c r="L28" s="35">
        <f>L29+L36+L42</f>
        <v>23052.680099999998</v>
      </c>
      <c r="M28" s="20">
        <f t="shared" si="0"/>
        <v>0.20312910574058196</v>
      </c>
    </row>
    <row r="29" spans="1:16" x14ac:dyDescent="0.2">
      <c r="A29" s="36" t="s">
        <v>110</v>
      </c>
      <c r="B29" s="38"/>
      <c r="C29" s="38"/>
      <c r="D29" s="37" t="s">
        <v>111</v>
      </c>
      <c r="E29" s="38"/>
      <c r="F29" s="39"/>
      <c r="G29" s="38"/>
      <c r="H29" s="38"/>
      <c r="I29" s="38"/>
      <c r="J29" s="40">
        <f t="shared" ref="J29:K29" si="18">SUM(J31:J35)</f>
        <v>4700.2831000000015</v>
      </c>
      <c r="K29" s="40">
        <f t="shared" si="18"/>
        <v>14600.1967</v>
      </c>
      <c r="L29" s="40">
        <f>SUM(L31:L35)</f>
        <v>19300.479800000001</v>
      </c>
      <c r="M29" s="41">
        <f t="shared" si="0"/>
        <v>0.1700665252426839</v>
      </c>
    </row>
    <row r="30" spans="1:16" ht="18" customHeight="1" x14ac:dyDescent="0.2">
      <c r="A30" s="44" t="s">
        <v>124</v>
      </c>
      <c r="B30" s="27" t="s">
        <v>31</v>
      </c>
      <c r="C30" s="62" t="s">
        <v>32</v>
      </c>
      <c r="D30" s="25" t="s">
        <v>33</v>
      </c>
      <c r="E30" s="26" t="s">
        <v>34</v>
      </c>
      <c r="F30" s="27">
        <v>128.5</v>
      </c>
      <c r="G30" s="28">
        <v>11.34</v>
      </c>
      <c r="H30" s="28">
        <v>3.65</v>
      </c>
      <c r="I30" s="28">
        <f>H30+G30</f>
        <v>14.99</v>
      </c>
      <c r="J30" s="28">
        <f>F30*G30</f>
        <v>1457.19</v>
      </c>
      <c r="K30" s="28">
        <f>F30*H30</f>
        <v>469.02499999999998</v>
      </c>
      <c r="L30" s="28">
        <f>K30+J30</f>
        <v>1926.2150000000001</v>
      </c>
      <c r="M30" s="45">
        <f t="shared" si="0"/>
        <v>1.6972878151989588E-2</v>
      </c>
    </row>
    <row r="31" spans="1:16" ht="38.25" x14ac:dyDescent="0.2">
      <c r="A31" s="44" t="s">
        <v>80</v>
      </c>
      <c r="B31" s="27">
        <v>92396</v>
      </c>
      <c r="C31" s="62" t="s">
        <v>20</v>
      </c>
      <c r="D31" s="25" t="s">
        <v>122</v>
      </c>
      <c r="E31" s="26" t="s">
        <v>34</v>
      </c>
      <c r="F31" s="27">
        <v>120.84</v>
      </c>
      <c r="G31" s="28">
        <v>16.260000000000002</v>
      </c>
      <c r="H31" s="28">
        <v>75.739999999999995</v>
      </c>
      <c r="I31" s="28">
        <v>97.14</v>
      </c>
      <c r="J31" s="28">
        <f t="shared" ref="J31" si="19">G31*F31</f>
        <v>1964.8584000000003</v>
      </c>
      <c r="K31" s="28">
        <f t="shared" ref="K31" si="20">H31*F31</f>
        <v>9152.4215999999997</v>
      </c>
      <c r="L31" s="28">
        <f t="shared" ref="L31" si="21">K31+J31</f>
        <v>11117.28</v>
      </c>
      <c r="M31" s="45">
        <f t="shared" si="0"/>
        <v>9.7960112875016978E-2</v>
      </c>
      <c r="P31">
        <v>61</v>
      </c>
    </row>
    <row r="32" spans="1:16" ht="56.25" customHeight="1" x14ac:dyDescent="0.2">
      <c r="A32" s="44" t="s">
        <v>81</v>
      </c>
      <c r="B32" s="27" t="s">
        <v>82</v>
      </c>
      <c r="C32" s="62" t="s">
        <v>20</v>
      </c>
      <c r="D32" s="25" t="s">
        <v>83</v>
      </c>
      <c r="E32" s="26" t="s">
        <v>40</v>
      </c>
      <c r="F32" s="27">
        <v>68.540000000000006</v>
      </c>
      <c r="G32" s="28">
        <v>17.38</v>
      </c>
      <c r="H32" s="28">
        <v>46.1</v>
      </c>
      <c r="I32" s="28">
        <v>63.48</v>
      </c>
      <c r="J32" s="28">
        <f t="shared" ref="J32:J35" si="22">G32*F32</f>
        <v>1191.2252000000001</v>
      </c>
      <c r="K32" s="28">
        <f t="shared" ref="K32:K35" si="23">H32*F32</f>
        <v>3159.6940000000004</v>
      </c>
      <c r="L32" s="28">
        <f t="shared" ref="L32:L35" si="24">K32+J32</f>
        <v>4350.9192000000003</v>
      </c>
      <c r="M32" s="45">
        <f t="shared" si="0"/>
        <v>3.8338202864556664E-2</v>
      </c>
    </row>
    <row r="33" spans="1:16" x14ac:dyDescent="0.2">
      <c r="A33" s="44" t="s">
        <v>81</v>
      </c>
      <c r="B33" s="27" t="s">
        <v>84</v>
      </c>
      <c r="C33" s="62" t="s">
        <v>32</v>
      </c>
      <c r="D33" s="25" t="s">
        <v>85</v>
      </c>
      <c r="E33" s="26" t="s">
        <v>40</v>
      </c>
      <c r="F33" s="27">
        <v>57</v>
      </c>
      <c r="G33" s="28">
        <v>23.41</v>
      </c>
      <c r="H33" s="28">
        <v>7.56</v>
      </c>
      <c r="I33" s="28">
        <v>30.97</v>
      </c>
      <c r="J33" s="28">
        <f t="shared" si="22"/>
        <v>1334.3700000000001</v>
      </c>
      <c r="K33" s="28">
        <f t="shared" si="23"/>
        <v>430.91999999999996</v>
      </c>
      <c r="L33" s="28">
        <f t="shared" si="24"/>
        <v>1765.29</v>
      </c>
      <c r="M33" s="45">
        <f t="shared" si="0"/>
        <v>1.5554884617203012E-2</v>
      </c>
    </row>
    <row r="34" spans="1:16" ht="38.25" x14ac:dyDescent="0.2">
      <c r="A34" s="44" t="s">
        <v>86</v>
      </c>
      <c r="B34" s="27" t="s">
        <v>87</v>
      </c>
      <c r="C34" s="62" t="s">
        <v>20</v>
      </c>
      <c r="D34" s="25" t="s">
        <v>121</v>
      </c>
      <c r="E34" s="26" t="s">
        <v>34</v>
      </c>
      <c r="F34" s="27">
        <v>21.25</v>
      </c>
      <c r="G34" s="28">
        <v>8.7899999999999991</v>
      </c>
      <c r="H34" s="28">
        <v>80.709999999999994</v>
      </c>
      <c r="I34" s="28">
        <v>89.5</v>
      </c>
      <c r="J34" s="28">
        <f t="shared" si="22"/>
        <v>186.78749999999999</v>
      </c>
      <c r="K34" s="28">
        <f t="shared" si="23"/>
        <v>1715.0874999999999</v>
      </c>
      <c r="L34" s="28">
        <f t="shared" si="24"/>
        <v>1901.8749999999998</v>
      </c>
      <c r="M34" s="45">
        <f t="shared" si="0"/>
        <v>1.6758405803773302E-2</v>
      </c>
      <c r="P34">
        <v>20</v>
      </c>
    </row>
    <row r="35" spans="1:16" x14ac:dyDescent="0.2">
      <c r="A35" s="44" t="s">
        <v>88</v>
      </c>
      <c r="B35" s="27" t="s">
        <v>89</v>
      </c>
      <c r="C35" s="62" t="s">
        <v>20</v>
      </c>
      <c r="D35" s="25" t="s">
        <v>90</v>
      </c>
      <c r="E35" s="26" t="s">
        <v>34</v>
      </c>
      <c r="F35" s="27">
        <v>5.62</v>
      </c>
      <c r="G35" s="28">
        <v>4.0999999999999996</v>
      </c>
      <c r="H35" s="28">
        <v>25.28</v>
      </c>
      <c r="I35" s="28">
        <v>29.38</v>
      </c>
      <c r="J35" s="28">
        <f t="shared" si="22"/>
        <v>23.041999999999998</v>
      </c>
      <c r="K35" s="28">
        <f t="shared" si="23"/>
        <v>142.0736</v>
      </c>
      <c r="L35" s="28">
        <f t="shared" si="24"/>
        <v>165.1156</v>
      </c>
      <c r="M35" s="45">
        <f t="shared" si="0"/>
        <v>1.4549190821339529E-3</v>
      </c>
    </row>
    <row r="36" spans="1:16" x14ac:dyDescent="0.2">
      <c r="A36" s="29" t="s">
        <v>112</v>
      </c>
      <c r="B36" s="31"/>
      <c r="C36" s="31"/>
      <c r="D36" s="30" t="s">
        <v>113</v>
      </c>
      <c r="E36" s="31"/>
      <c r="F36" s="32"/>
      <c r="G36" s="31"/>
      <c r="H36" s="31"/>
      <c r="I36" s="31"/>
      <c r="J36" s="33">
        <f t="shared" ref="J36:K36" si="25">SUM(J37:J41)</f>
        <v>809.44100000000003</v>
      </c>
      <c r="K36" s="33">
        <f t="shared" si="25"/>
        <v>1775.5343</v>
      </c>
      <c r="L36" s="33">
        <f>SUM(L37:L41)</f>
        <v>2584.9753000000001</v>
      </c>
      <c r="M36" s="34">
        <f t="shared" si="0"/>
        <v>2.2777556395730866E-2</v>
      </c>
    </row>
    <row r="37" spans="1:16" ht="25.5" x14ac:dyDescent="0.2">
      <c r="A37" s="44" t="s">
        <v>110</v>
      </c>
      <c r="B37" s="27" t="s">
        <v>52</v>
      </c>
      <c r="C37" s="62" t="s">
        <v>20</v>
      </c>
      <c r="D37" s="25" t="s">
        <v>53</v>
      </c>
      <c r="E37" s="26" t="s">
        <v>44</v>
      </c>
      <c r="F37" s="27">
        <v>2.35</v>
      </c>
      <c r="G37" s="28">
        <v>126.18</v>
      </c>
      <c r="H37" s="28">
        <v>38.26</v>
      </c>
      <c r="I37" s="28">
        <v>164.44</v>
      </c>
      <c r="J37" s="28">
        <f t="shared" ref="J37" si="26">G37*F37</f>
        <v>296.52300000000002</v>
      </c>
      <c r="K37" s="28">
        <f t="shared" ref="K37" si="27">H37*F37</f>
        <v>89.911000000000001</v>
      </c>
      <c r="L37" s="28">
        <f t="shared" ref="L37" si="28">K37+J37</f>
        <v>386.43400000000003</v>
      </c>
      <c r="M37" s="45">
        <f t="shared" si="0"/>
        <v>3.4050701483406289E-3</v>
      </c>
    </row>
    <row r="38" spans="1:16" ht="38.25" x14ac:dyDescent="0.2">
      <c r="A38" s="44" t="s">
        <v>112</v>
      </c>
      <c r="B38" s="27" t="s">
        <v>42</v>
      </c>
      <c r="C38" s="62" t="s">
        <v>20</v>
      </c>
      <c r="D38" s="25" t="s">
        <v>43</v>
      </c>
      <c r="E38" s="26" t="s">
        <v>44</v>
      </c>
      <c r="F38" s="27">
        <v>1.23</v>
      </c>
      <c r="G38" s="28">
        <v>78.95</v>
      </c>
      <c r="H38" s="28">
        <v>495.36</v>
      </c>
      <c r="I38" s="28">
        <v>574.30999999999995</v>
      </c>
      <c r="J38" s="28">
        <f t="shared" ref="J38:J41" si="29">G38*F38</f>
        <v>97.108500000000006</v>
      </c>
      <c r="K38" s="28">
        <f t="shared" ref="K38:K41" si="30">H38*F38</f>
        <v>609.29280000000006</v>
      </c>
      <c r="L38" s="28">
        <f t="shared" ref="L38:L41" si="31">K38+J38</f>
        <v>706.40130000000011</v>
      </c>
      <c r="M38" s="45">
        <f t="shared" si="0"/>
        <v>6.2244677729677341E-3</v>
      </c>
    </row>
    <row r="39" spans="1:16" x14ac:dyDescent="0.2">
      <c r="A39" s="44" t="s">
        <v>144</v>
      </c>
      <c r="B39" s="27" t="s">
        <v>46</v>
      </c>
      <c r="C39" s="62" t="s">
        <v>20</v>
      </c>
      <c r="D39" s="25" t="s">
        <v>47</v>
      </c>
      <c r="E39" s="26" t="s">
        <v>48</v>
      </c>
      <c r="F39" s="27">
        <v>10.5</v>
      </c>
      <c r="G39" s="28">
        <v>2.78</v>
      </c>
      <c r="H39" s="28">
        <v>11.6</v>
      </c>
      <c r="I39" s="28">
        <v>14.38</v>
      </c>
      <c r="J39" s="28">
        <f t="shared" si="29"/>
        <v>29.189999999999998</v>
      </c>
      <c r="K39" s="28">
        <f t="shared" si="30"/>
        <v>121.8</v>
      </c>
      <c r="L39" s="28">
        <f t="shared" si="31"/>
        <v>150.99</v>
      </c>
      <c r="M39" s="45">
        <f t="shared" si="0"/>
        <v>1.3304511034172759E-3</v>
      </c>
    </row>
    <row r="40" spans="1:16" ht="25.5" x14ac:dyDescent="0.2">
      <c r="A40" s="44" t="s">
        <v>146</v>
      </c>
      <c r="B40" s="27" t="s">
        <v>50</v>
      </c>
      <c r="C40" s="62" t="s">
        <v>20</v>
      </c>
      <c r="D40" s="25" t="s">
        <v>120</v>
      </c>
      <c r="E40" s="26" t="s">
        <v>48</v>
      </c>
      <c r="F40" s="27">
        <v>6.85</v>
      </c>
      <c r="G40" s="28">
        <v>0.47</v>
      </c>
      <c r="H40" s="28">
        <v>12.73</v>
      </c>
      <c r="I40" s="28">
        <v>13.2</v>
      </c>
      <c r="J40" s="28">
        <f t="shared" si="29"/>
        <v>3.2194999999999996</v>
      </c>
      <c r="K40" s="28">
        <f t="shared" si="30"/>
        <v>87.200500000000005</v>
      </c>
      <c r="L40" s="28">
        <f t="shared" si="31"/>
        <v>90.42</v>
      </c>
      <c r="M40" s="45">
        <f t="shared" si="0"/>
        <v>7.9673745791767714E-4</v>
      </c>
    </row>
    <row r="41" spans="1:16" ht="25.5" x14ac:dyDescent="0.2">
      <c r="A41" s="44" t="s">
        <v>147</v>
      </c>
      <c r="B41" s="27" t="s">
        <v>91</v>
      </c>
      <c r="C41" s="62" t="s">
        <v>20</v>
      </c>
      <c r="D41" s="25" t="s">
        <v>92</v>
      </c>
      <c r="E41" s="26" t="s">
        <v>40</v>
      </c>
      <c r="F41" s="27">
        <v>9</v>
      </c>
      <c r="G41" s="28">
        <v>42.6</v>
      </c>
      <c r="H41" s="28">
        <v>96.37</v>
      </c>
      <c r="I41" s="28">
        <v>138.97</v>
      </c>
      <c r="J41" s="28">
        <f t="shared" si="29"/>
        <v>383.40000000000003</v>
      </c>
      <c r="K41" s="28">
        <f t="shared" si="30"/>
        <v>867.33</v>
      </c>
      <c r="L41" s="28">
        <f t="shared" si="31"/>
        <v>1250.73</v>
      </c>
      <c r="M41" s="45">
        <f t="shared" si="0"/>
        <v>1.1020829913087551E-2</v>
      </c>
    </row>
    <row r="42" spans="1:16" x14ac:dyDescent="0.2">
      <c r="A42" s="29" t="s">
        <v>144</v>
      </c>
      <c r="B42" s="31"/>
      <c r="C42" s="31"/>
      <c r="D42" s="30" t="s">
        <v>145</v>
      </c>
      <c r="E42" s="31"/>
      <c r="F42" s="32"/>
      <c r="G42" s="31"/>
      <c r="H42" s="31"/>
      <c r="I42" s="31"/>
      <c r="J42" s="33">
        <f>SUM(J43:J44)</f>
        <v>324.10540000000003</v>
      </c>
      <c r="K42" s="33">
        <f>SUM(K43:K44)</f>
        <v>843.11959999999999</v>
      </c>
      <c r="L42" s="33">
        <f>SUM(L43:L44)</f>
        <v>1167.2249999999999</v>
      </c>
      <c r="M42" s="34">
        <f t="shared" si="0"/>
        <v>1.0285024102167226E-2</v>
      </c>
    </row>
    <row r="43" spans="1:16" ht="25.5" x14ac:dyDescent="0.2">
      <c r="A43" s="25" t="s">
        <v>110</v>
      </c>
      <c r="B43" s="27" t="s">
        <v>52</v>
      </c>
      <c r="C43" s="62" t="s">
        <v>20</v>
      </c>
      <c r="D43" s="25" t="s">
        <v>149</v>
      </c>
      <c r="E43" s="26" t="s">
        <v>44</v>
      </c>
      <c r="F43" s="27">
        <v>1.58</v>
      </c>
      <c r="G43" s="28">
        <v>126.18</v>
      </c>
      <c r="H43" s="28">
        <v>38.26</v>
      </c>
      <c r="I43" s="28">
        <f>H43+G43</f>
        <v>164.44</v>
      </c>
      <c r="J43" s="28">
        <f t="shared" ref="J43:J44" si="32">G43*F43</f>
        <v>199.36440000000002</v>
      </c>
      <c r="K43" s="28">
        <f t="shared" ref="K43:K44" si="33">H43*F43</f>
        <v>60.450800000000001</v>
      </c>
      <c r="L43" s="28">
        <f t="shared" ref="L43:L44" si="34">K43+J43</f>
        <v>259.8152</v>
      </c>
      <c r="M43" s="45">
        <f t="shared" si="0"/>
        <v>2.2893663125013591E-3</v>
      </c>
    </row>
    <row r="44" spans="1:16" ht="38.25" x14ac:dyDescent="0.2">
      <c r="A44" s="25" t="s">
        <v>112</v>
      </c>
      <c r="B44" s="27" t="s">
        <v>42</v>
      </c>
      <c r="C44" s="62" t="s">
        <v>20</v>
      </c>
      <c r="D44" s="25" t="s">
        <v>148</v>
      </c>
      <c r="E44" s="26" t="s">
        <v>44</v>
      </c>
      <c r="F44" s="119">
        <v>1.58</v>
      </c>
      <c r="G44" s="28">
        <v>78.95</v>
      </c>
      <c r="H44" s="28">
        <v>495.36</v>
      </c>
      <c r="I44" s="28">
        <f>H44+G44</f>
        <v>574.31000000000006</v>
      </c>
      <c r="J44" s="28">
        <f t="shared" si="32"/>
        <v>124.74100000000001</v>
      </c>
      <c r="K44" s="28">
        <f t="shared" si="33"/>
        <v>782.66880000000003</v>
      </c>
      <c r="L44" s="28">
        <f t="shared" si="34"/>
        <v>907.40980000000002</v>
      </c>
      <c r="M44" s="45">
        <f t="shared" si="0"/>
        <v>7.9956577896658689E-3</v>
      </c>
    </row>
    <row r="45" spans="1:16" x14ac:dyDescent="0.2">
      <c r="A45" s="29" t="s">
        <v>93</v>
      </c>
      <c r="B45" s="31"/>
      <c r="C45" s="31"/>
      <c r="D45" s="30" t="s">
        <v>94</v>
      </c>
      <c r="E45" s="31"/>
      <c r="F45" s="32"/>
      <c r="G45" s="31"/>
      <c r="H45" s="31"/>
      <c r="I45" s="31"/>
      <c r="J45" s="33">
        <f t="shared" ref="J45:K45" si="35">SUM(J46:J50)</f>
        <v>3313.23</v>
      </c>
      <c r="K45" s="33">
        <f t="shared" si="35"/>
        <v>3855.3950000000004</v>
      </c>
      <c r="L45" s="33">
        <f>SUM(L46:L50)</f>
        <v>7168.625</v>
      </c>
      <c r="M45" s="34">
        <f t="shared" si="0"/>
        <v>6.3166468251107152E-2</v>
      </c>
    </row>
    <row r="46" spans="1:16" x14ac:dyDescent="0.2">
      <c r="A46" s="120" t="s">
        <v>95</v>
      </c>
      <c r="B46" s="121" t="s">
        <v>96</v>
      </c>
      <c r="C46" s="122" t="s">
        <v>32</v>
      </c>
      <c r="D46" s="123" t="s">
        <v>97</v>
      </c>
      <c r="E46" s="124" t="s">
        <v>22</v>
      </c>
      <c r="F46" s="121">
        <v>5</v>
      </c>
      <c r="G46" s="125">
        <v>406.81</v>
      </c>
      <c r="H46" s="125">
        <v>279.72000000000003</v>
      </c>
      <c r="I46" s="125">
        <v>736.53</v>
      </c>
      <c r="J46" s="125">
        <f t="shared" ref="J46" si="36">G46*F46</f>
        <v>2034.05</v>
      </c>
      <c r="K46" s="125">
        <f t="shared" ref="K46" si="37">H46*F46</f>
        <v>1398.6000000000001</v>
      </c>
      <c r="L46" s="125">
        <f t="shared" ref="L46" si="38">K46+J46</f>
        <v>3432.65</v>
      </c>
      <c r="M46" s="126">
        <f t="shared" ref="M46:M50" si="39">L46/$L$51</f>
        <v>3.0246857276278641E-2</v>
      </c>
    </row>
    <row r="47" spans="1:16" x14ac:dyDescent="0.2">
      <c r="A47" s="44" t="s">
        <v>95</v>
      </c>
      <c r="B47" s="27" t="s">
        <v>98</v>
      </c>
      <c r="C47" s="62" t="s">
        <v>32</v>
      </c>
      <c r="D47" s="25" t="s">
        <v>99</v>
      </c>
      <c r="E47" s="26" t="s">
        <v>22</v>
      </c>
      <c r="F47" s="27">
        <v>10</v>
      </c>
      <c r="G47" s="28">
        <v>9.98</v>
      </c>
      <c r="H47" s="28">
        <v>57.15</v>
      </c>
      <c r="I47" s="28">
        <v>67.13</v>
      </c>
      <c r="J47" s="28">
        <f t="shared" ref="J47:J50" si="40">G47*F47</f>
        <v>99.800000000000011</v>
      </c>
      <c r="K47" s="28">
        <f t="shared" ref="K47:K50" si="41">H47*F47</f>
        <v>571.5</v>
      </c>
      <c r="L47" s="28">
        <f t="shared" ref="L47:L50" si="42">K47+J47</f>
        <v>671.3</v>
      </c>
      <c r="M47" s="45">
        <f t="shared" si="39"/>
        <v>5.9151720360554813E-3</v>
      </c>
    </row>
    <row r="48" spans="1:16" x14ac:dyDescent="0.2">
      <c r="A48" s="44" t="s">
        <v>100</v>
      </c>
      <c r="B48" s="27" t="s">
        <v>101</v>
      </c>
      <c r="C48" s="62" t="s">
        <v>32</v>
      </c>
      <c r="D48" s="25" t="s">
        <v>102</v>
      </c>
      <c r="E48" s="26" t="s">
        <v>34</v>
      </c>
      <c r="F48" s="27">
        <v>450</v>
      </c>
      <c r="G48" s="28">
        <v>1.97</v>
      </c>
      <c r="H48" s="28">
        <v>0.63</v>
      </c>
      <c r="I48" s="28">
        <v>2.6</v>
      </c>
      <c r="J48" s="28">
        <f t="shared" si="40"/>
        <v>886.5</v>
      </c>
      <c r="K48" s="28">
        <f t="shared" si="41"/>
        <v>283.5</v>
      </c>
      <c r="L48" s="28">
        <f t="shared" si="42"/>
        <v>1170</v>
      </c>
      <c r="M48" s="45">
        <f t="shared" si="39"/>
        <v>1.0309476064628205E-2</v>
      </c>
    </row>
    <row r="49" spans="1:2047 2051:3068 3074:4095 4101:6142 6146:7163 7169:8190 8196:10237 10241:11264 11268:12285 12291:13312 13318:15359 15363:16380" ht="25.5" x14ac:dyDescent="0.2">
      <c r="A49" s="44" t="s">
        <v>103</v>
      </c>
      <c r="B49" s="27" t="s">
        <v>104</v>
      </c>
      <c r="C49" s="62" t="s">
        <v>20</v>
      </c>
      <c r="D49" s="25" t="s">
        <v>105</v>
      </c>
      <c r="E49" s="26" t="s">
        <v>106</v>
      </c>
      <c r="F49" s="27">
        <v>100</v>
      </c>
      <c r="G49" s="28">
        <v>0.95</v>
      </c>
      <c r="H49" s="28">
        <v>8.77</v>
      </c>
      <c r="I49" s="28">
        <v>9.7200000000000006</v>
      </c>
      <c r="J49" s="28">
        <f t="shared" si="40"/>
        <v>95</v>
      </c>
      <c r="K49" s="28">
        <f t="shared" si="41"/>
        <v>877</v>
      </c>
      <c r="L49" s="28">
        <f t="shared" si="42"/>
        <v>972</v>
      </c>
      <c r="M49" s="45">
        <f t="shared" si="39"/>
        <v>8.564795499844971E-3</v>
      </c>
    </row>
    <row r="50" spans="1:2047 2051:3068 3074:4095 4101:6142 6146:7163 7169:8190 8196:10237 10241:11264 11268:12285 12291:13312 13318:15359 15363:16380" ht="15" thickBot="1" x14ac:dyDescent="0.25">
      <c r="A50" s="47" t="s">
        <v>107</v>
      </c>
      <c r="B50" s="50" t="s">
        <v>108</v>
      </c>
      <c r="C50" s="64" t="s">
        <v>20</v>
      </c>
      <c r="D50" s="48" t="s">
        <v>109</v>
      </c>
      <c r="E50" s="49" t="s">
        <v>44</v>
      </c>
      <c r="F50" s="50">
        <v>8.5</v>
      </c>
      <c r="G50" s="51">
        <v>23.28</v>
      </c>
      <c r="H50" s="51">
        <v>85.27</v>
      </c>
      <c r="I50" s="51">
        <v>108.55</v>
      </c>
      <c r="J50" s="28">
        <f t="shared" si="40"/>
        <v>197.88</v>
      </c>
      <c r="K50" s="28">
        <f t="shared" si="41"/>
        <v>724.79499999999996</v>
      </c>
      <c r="L50" s="28">
        <f t="shared" si="42"/>
        <v>922.67499999999995</v>
      </c>
      <c r="M50" s="52">
        <f t="shared" si="39"/>
        <v>8.1301673742998539E-3</v>
      </c>
    </row>
    <row r="51" spans="1:2047 2051:3068 3074:4095 4101:6142 6146:7163 7169:8190 8196:10237 10241:11264 11268:12285 12291:13312 13318:15359 15363:16380" s="1" customFormat="1" ht="13.5" thickBot="1" x14ac:dyDescent="0.25">
      <c r="A51" s="156" t="s">
        <v>114</v>
      </c>
      <c r="B51" s="157"/>
      <c r="C51" s="157"/>
      <c r="D51" s="158"/>
      <c r="E51" s="53"/>
      <c r="F51" s="54"/>
      <c r="G51" s="53"/>
      <c r="H51" s="53"/>
      <c r="I51" s="55"/>
      <c r="J51" s="56">
        <f>J45+J28+J23+J12+J6</f>
        <v>30634.776300000005</v>
      </c>
      <c r="K51" s="56">
        <f>K45+K28+K23+K12+K6</f>
        <v>82853.047200000001</v>
      </c>
      <c r="L51" s="56">
        <f>L45+L28+L23+L12+L6</f>
        <v>113487.82349999997</v>
      </c>
      <c r="M51" s="57">
        <f>L51/$L$51</f>
        <v>1</v>
      </c>
      <c r="N51" s="6"/>
      <c r="S51" s="2"/>
      <c r="W51" s="3"/>
      <c r="X51" s="3"/>
      <c r="Y51" s="3"/>
      <c r="Z51" s="4"/>
      <c r="AF51" s="2"/>
      <c r="AJ51" s="3"/>
      <c r="AK51" s="3"/>
      <c r="AL51" s="3"/>
      <c r="AM51" s="4"/>
      <c r="AS51" s="2"/>
      <c r="AW51" s="3"/>
      <c r="AX51" s="3"/>
      <c r="AY51" s="3"/>
      <c r="AZ51" s="4"/>
      <c r="BF51" s="2"/>
      <c r="BJ51" s="3"/>
      <c r="BK51" s="3"/>
      <c r="BL51" s="3"/>
      <c r="BM51" s="4"/>
      <c r="BS51" s="2"/>
      <c r="BW51" s="3"/>
      <c r="BX51" s="3"/>
      <c r="BY51" s="3"/>
      <c r="BZ51" s="4"/>
      <c r="CF51" s="2"/>
      <c r="CJ51" s="3"/>
      <c r="CK51" s="3"/>
      <c r="CL51" s="3"/>
      <c r="CM51" s="4"/>
      <c r="CS51" s="2"/>
      <c r="CW51" s="3"/>
      <c r="CX51" s="3"/>
      <c r="CY51" s="3"/>
      <c r="CZ51" s="4"/>
      <c r="DF51" s="2"/>
      <c r="DJ51" s="3"/>
      <c r="DK51" s="3"/>
      <c r="DL51" s="3"/>
      <c r="DM51" s="4"/>
      <c r="DS51" s="2"/>
      <c r="DW51" s="3"/>
      <c r="DX51" s="3"/>
      <c r="DY51" s="3"/>
      <c r="DZ51" s="4"/>
      <c r="EF51" s="2"/>
      <c r="EJ51" s="3"/>
      <c r="EK51" s="3"/>
      <c r="EL51" s="3"/>
      <c r="EM51" s="4"/>
      <c r="ES51" s="2"/>
      <c r="EW51" s="3"/>
      <c r="EX51" s="3"/>
      <c r="EY51" s="3"/>
      <c r="EZ51" s="4"/>
      <c r="FF51" s="2"/>
      <c r="FJ51" s="3"/>
      <c r="FK51" s="3"/>
      <c r="FL51" s="3"/>
      <c r="FM51" s="4"/>
      <c r="FS51" s="2"/>
      <c r="FW51" s="3"/>
      <c r="FX51" s="3"/>
      <c r="FY51" s="3"/>
      <c r="FZ51" s="4"/>
      <c r="GF51" s="2"/>
      <c r="GJ51" s="3"/>
      <c r="GK51" s="3"/>
      <c r="GL51" s="3"/>
      <c r="GM51" s="4"/>
      <c r="GS51" s="2"/>
      <c r="GW51" s="3"/>
      <c r="GX51" s="3"/>
      <c r="GY51" s="3"/>
      <c r="GZ51" s="4"/>
      <c r="HF51" s="2"/>
      <c r="HJ51" s="3"/>
      <c r="HK51" s="3"/>
      <c r="HL51" s="3"/>
      <c r="HM51" s="4"/>
      <c r="HS51" s="2"/>
      <c r="HW51" s="3"/>
      <c r="HX51" s="3"/>
      <c r="HY51" s="3"/>
      <c r="HZ51" s="4"/>
      <c r="IF51" s="2"/>
      <c r="IJ51" s="3"/>
      <c r="IK51" s="3"/>
      <c r="IL51" s="3"/>
      <c r="IM51" s="4"/>
      <c r="IS51" s="2"/>
      <c r="IW51" s="3"/>
      <c r="IX51" s="3"/>
      <c r="IY51" s="3"/>
      <c r="IZ51" s="4"/>
      <c r="JF51" s="2"/>
      <c r="JJ51" s="3"/>
      <c r="JK51" s="3"/>
      <c r="JL51" s="3"/>
      <c r="JM51" s="4"/>
      <c r="JS51" s="2"/>
      <c r="JW51" s="3"/>
      <c r="JX51" s="3"/>
      <c r="JY51" s="3"/>
      <c r="JZ51" s="4"/>
      <c r="KF51" s="2"/>
      <c r="KJ51" s="3"/>
      <c r="KK51" s="3"/>
      <c r="KL51" s="3"/>
      <c r="KM51" s="4"/>
      <c r="KS51" s="2"/>
      <c r="KW51" s="3"/>
      <c r="KX51" s="3"/>
      <c r="KY51" s="3"/>
      <c r="KZ51" s="4"/>
      <c r="LF51" s="2"/>
      <c r="LJ51" s="3"/>
      <c r="LK51" s="3"/>
      <c r="LL51" s="3"/>
      <c r="LM51" s="4"/>
      <c r="LS51" s="2"/>
      <c r="LW51" s="3"/>
      <c r="LX51" s="3"/>
      <c r="LY51" s="3"/>
      <c r="LZ51" s="4"/>
      <c r="MF51" s="2"/>
      <c r="MJ51" s="3"/>
      <c r="MK51" s="3"/>
      <c r="ML51" s="3"/>
      <c r="MM51" s="4"/>
      <c r="MS51" s="2"/>
      <c r="MW51" s="3"/>
      <c r="MX51" s="3"/>
      <c r="MY51" s="3"/>
      <c r="MZ51" s="4"/>
      <c r="NF51" s="2"/>
      <c r="NJ51" s="3"/>
      <c r="NK51" s="3"/>
      <c r="NL51" s="3"/>
      <c r="NM51" s="4"/>
      <c r="NS51" s="2"/>
      <c r="NW51" s="3"/>
      <c r="NX51" s="3"/>
      <c r="NY51" s="3"/>
      <c r="NZ51" s="4"/>
      <c r="OF51" s="2"/>
      <c r="OJ51" s="3"/>
      <c r="OK51" s="3"/>
      <c r="OL51" s="3"/>
      <c r="OM51" s="4"/>
      <c r="OS51" s="2"/>
      <c r="OW51" s="3"/>
      <c r="OX51" s="3"/>
      <c r="OY51" s="3"/>
      <c r="OZ51" s="4"/>
      <c r="PF51" s="2"/>
      <c r="PJ51" s="3"/>
      <c r="PK51" s="3"/>
      <c r="PL51" s="3"/>
      <c r="PM51" s="4"/>
      <c r="PS51" s="2"/>
      <c r="PW51" s="3"/>
      <c r="PX51" s="3"/>
      <c r="PY51" s="3"/>
      <c r="PZ51" s="4"/>
      <c r="QF51" s="2"/>
      <c r="QJ51" s="3"/>
      <c r="QK51" s="3"/>
      <c r="QL51" s="3"/>
      <c r="QM51" s="4"/>
      <c r="QS51" s="2"/>
      <c r="QW51" s="3"/>
      <c r="QX51" s="3"/>
      <c r="QY51" s="3"/>
      <c r="QZ51" s="4"/>
      <c r="RF51" s="2"/>
      <c r="RJ51" s="3"/>
      <c r="RK51" s="3"/>
      <c r="RL51" s="3"/>
      <c r="RM51" s="4"/>
      <c r="RS51" s="2"/>
      <c r="RW51" s="3"/>
      <c r="RX51" s="3"/>
      <c r="RY51" s="3"/>
      <c r="RZ51" s="4"/>
      <c r="SF51" s="2"/>
      <c r="SJ51" s="3"/>
      <c r="SK51" s="3"/>
      <c r="SL51" s="3"/>
      <c r="SM51" s="4"/>
      <c r="SS51" s="2"/>
      <c r="SW51" s="3"/>
      <c r="SX51" s="3"/>
      <c r="SY51" s="3"/>
      <c r="SZ51" s="4"/>
      <c r="TF51" s="2"/>
      <c r="TJ51" s="3"/>
      <c r="TK51" s="3"/>
      <c r="TL51" s="3"/>
      <c r="TM51" s="4"/>
      <c r="TS51" s="2"/>
      <c r="TW51" s="3"/>
      <c r="TX51" s="3"/>
      <c r="TY51" s="3"/>
      <c r="TZ51" s="4"/>
      <c r="UF51" s="2"/>
      <c r="UJ51" s="3"/>
      <c r="UK51" s="3"/>
      <c r="UL51" s="3"/>
      <c r="UM51" s="4"/>
      <c r="US51" s="2"/>
      <c r="UW51" s="3"/>
      <c r="UX51" s="3"/>
      <c r="UY51" s="3"/>
      <c r="UZ51" s="4"/>
      <c r="VF51" s="2"/>
      <c r="VJ51" s="3"/>
      <c r="VK51" s="3"/>
      <c r="VL51" s="3"/>
      <c r="VM51" s="4"/>
      <c r="VS51" s="2"/>
      <c r="VW51" s="3"/>
      <c r="VX51" s="3"/>
      <c r="VY51" s="3"/>
      <c r="VZ51" s="4"/>
      <c r="WF51" s="2"/>
      <c r="WJ51" s="3"/>
      <c r="WK51" s="3"/>
      <c r="WL51" s="3"/>
      <c r="WM51" s="4"/>
      <c r="WS51" s="2"/>
      <c r="WW51" s="3"/>
      <c r="WX51" s="3"/>
      <c r="WY51" s="3"/>
      <c r="WZ51" s="4"/>
      <c r="XF51" s="2"/>
      <c r="XJ51" s="3"/>
      <c r="XK51" s="3"/>
      <c r="XL51" s="3"/>
      <c r="XM51" s="4"/>
      <c r="XS51" s="2"/>
      <c r="XW51" s="3"/>
      <c r="XX51" s="3"/>
      <c r="XY51" s="3"/>
      <c r="XZ51" s="4"/>
      <c r="YF51" s="2"/>
      <c r="YJ51" s="3"/>
      <c r="YK51" s="3"/>
      <c r="YL51" s="3"/>
      <c r="YM51" s="4"/>
      <c r="YS51" s="2"/>
      <c r="YW51" s="3"/>
      <c r="YX51" s="3"/>
      <c r="YY51" s="3"/>
      <c r="YZ51" s="4"/>
      <c r="ZF51" s="2"/>
      <c r="ZJ51" s="3"/>
      <c r="ZK51" s="3"/>
      <c r="ZL51" s="3"/>
      <c r="ZM51" s="4"/>
      <c r="ZS51" s="2"/>
      <c r="ZW51" s="3"/>
      <c r="ZX51" s="3"/>
      <c r="ZY51" s="3"/>
      <c r="ZZ51" s="4"/>
      <c r="AAF51" s="2"/>
      <c r="AAJ51" s="3"/>
      <c r="AAK51" s="3"/>
      <c r="AAL51" s="3"/>
      <c r="AAM51" s="4"/>
      <c r="AAS51" s="2"/>
      <c r="AAW51" s="3"/>
      <c r="AAX51" s="3"/>
      <c r="AAY51" s="3"/>
      <c r="AAZ51" s="4"/>
      <c r="ABF51" s="2"/>
      <c r="ABJ51" s="3"/>
      <c r="ABK51" s="3"/>
      <c r="ABL51" s="3"/>
      <c r="ABM51" s="4"/>
      <c r="ABS51" s="2"/>
      <c r="ABW51" s="3"/>
      <c r="ABX51" s="3"/>
      <c r="ABY51" s="3"/>
      <c r="ABZ51" s="4"/>
      <c r="ACF51" s="2"/>
      <c r="ACJ51" s="3"/>
      <c r="ACK51" s="3"/>
      <c r="ACL51" s="3"/>
      <c r="ACM51" s="4"/>
      <c r="ACS51" s="2"/>
      <c r="ACW51" s="3"/>
      <c r="ACX51" s="3"/>
      <c r="ACY51" s="3"/>
      <c r="ACZ51" s="4"/>
      <c r="ADF51" s="2"/>
      <c r="ADJ51" s="3"/>
      <c r="ADK51" s="3"/>
      <c r="ADL51" s="3"/>
      <c r="ADM51" s="4"/>
      <c r="ADS51" s="2"/>
      <c r="ADW51" s="3"/>
      <c r="ADX51" s="3"/>
      <c r="ADY51" s="3"/>
      <c r="ADZ51" s="4"/>
      <c r="AEF51" s="2"/>
      <c r="AEJ51" s="3"/>
      <c r="AEK51" s="3"/>
      <c r="AEL51" s="3"/>
      <c r="AEM51" s="4"/>
      <c r="AES51" s="2"/>
      <c r="AEW51" s="3"/>
      <c r="AEX51" s="3"/>
      <c r="AEY51" s="3"/>
      <c r="AEZ51" s="4"/>
      <c r="AFF51" s="2"/>
      <c r="AFJ51" s="3"/>
      <c r="AFK51" s="3"/>
      <c r="AFL51" s="3"/>
      <c r="AFM51" s="4"/>
      <c r="AFS51" s="2"/>
      <c r="AFW51" s="3"/>
      <c r="AFX51" s="3"/>
      <c r="AFY51" s="3"/>
      <c r="AFZ51" s="4"/>
      <c r="AGF51" s="2"/>
      <c r="AGJ51" s="3"/>
      <c r="AGK51" s="3"/>
      <c r="AGL51" s="3"/>
      <c r="AGM51" s="4"/>
      <c r="AGS51" s="2"/>
      <c r="AGW51" s="3"/>
      <c r="AGX51" s="3"/>
      <c r="AGY51" s="3"/>
      <c r="AGZ51" s="4"/>
      <c r="AHF51" s="2"/>
      <c r="AHJ51" s="3"/>
      <c r="AHK51" s="3"/>
      <c r="AHL51" s="3"/>
      <c r="AHM51" s="4"/>
      <c r="AHS51" s="2"/>
      <c r="AHW51" s="3"/>
      <c r="AHX51" s="3"/>
      <c r="AHY51" s="3"/>
      <c r="AHZ51" s="4"/>
      <c r="AIF51" s="2"/>
      <c r="AIJ51" s="3"/>
      <c r="AIK51" s="3"/>
      <c r="AIL51" s="3"/>
      <c r="AIM51" s="4"/>
      <c r="AIS51" s="2"/>
      <c r="AIW51" s="3"/>
      <c r="AIX51" s="3"/>
      <c r="AIY51" s="3"/>
      <c r="AIZ51" s="4"/>
      <c r="AJF51" s="2"/>
      <c r="AJJ51" s="3"/>
      <c r="AJK51" s="3"/>
      <c r="AJL51" s="3"/>
      <c r="AJM51" s="4"/>
      <c r="AJS51" s="2"/>
      <c r="AJW51" s="3"/>
      <c r="AJX51" s="3"/>
      <c r="AJY51" s="3"/>
      <c r="AJZ51" s="4"/>
      <c r="AKF51" s="2"/>
      <c r="AKJ51" s="3"/>
      <c r="AKK51" s="3"/>
      <c r="AKL51" s="3"/>
      <c r="AKM51" s="4"/>
      <c r="AKS51" s="2"/>
      <c r="AKW51" s="3"/>
      <c r="AKX51" s="3"/>
      <c r="AKY51" s="3"/>
      <c r="AKZ51" s="4"/>
      <c r="ALF51" s="2"/>
      <c r="ALJ51" s="3"/>
      <c r="ALK51" s="3"/>
      <c r="ALL51" s="3"/>
      <c r="ALM51" s="4"/>
      <c r="ALS51" s="2"/>
      <c r="ALW51" s="3"/>
      <c r="ALX51" s="3"/>
      <c r="ALY51" s="3"/>
      <c r="ALZ51" s="4"/>
      <c r="AMF51" s="2"/>
      <c r="AMJ51" s="3"/>
      <c r="AMK51" s="3"/>
      <c r="AML51" s="3"/>
      <c r="AMM51" s="4"/>
      <c r="AMS51" s="2"/>
      <c r="AMW51" s="3"/>
      <c r="AMX51" s="3"/>
      <c r="AMY51" s="3"/>
      <c r="AMZ51" s="4"/>
      <c r="ANF51" s="2"/>
      <c r="ANJ51" s="3"/>
      <c r="ANK51" s="3"/>
      <c r="ANL51" s="3"/>
      <c r="ANM51" s="4"/>
      <c r="ANS51" s="2"/>
      <c r="ANW51" s="3"/>
      <c r="ANX51" s="3"/>
      <c r="ANY51" s="3"/>
      <c r="ANZ51" s="4"/>
      <c r="AOF51" s="2"/>
      <c r="AOJ51" s="3"/>
      <c r="AOK51" s="3"/>
      <c r="AOL51" s="3"/>
      <c r="AOM51" s="4"/>
      <c r="AOS51" s="2"/>
      <c r="AOW51" s="3"/>
      <c r="AOX51" s="3"/>
      <c r="AOY51" s="3"/>
      <c r="AOZ51" s="4"/>
      <c r="APF51" s="2"/>
      <c r="APJ51" s="3"/>
      <c r="APK51" s="3"/>
      <c r="APL51" s="3"/>
      <c r="APM51" s="4"/>
      <c r="APS51" s="2"/>
      <c r="APW51" s="3"/>
      <c r="APX51" s="3"/>
      <c r="APY51" s="3"/>
      <c r="APZ51" s="4"/>
      <c r="AQF51" s="2"/>
      <c r="AQJ51" s="3"/>
      <c r="AQK51" s="3"/>
      <c r="AQL51" s="3"/>
      <c r="AQM51" s="4"/>
      <c r="AQS51" s="2"/>
      <c r="AQW51" s="3"/>
      <c r="AQX51" s="3"/>
      <c r="AQY51" s="3"/>
      <c r="AQZ51" s="4"/>
      <c r="ARF51" s="2"/>
      <c r="ARJ51" s="3"/>
      <c r="ARK51" s="3"/>
      <c r="ARL51" s="3"/>
      <c r="ARM51" s="4"/>
      <c r="ARS51" s="2"/>
      <c r="ARW51" s="3"/>
      <c r="ARX51" s="3"/>
      <c r="ARY51" s="3"/>
      <c r="ARZ51" s="4"/>
      <c r="ASF51" s="2"/>
      <c r="ASJ51" s="3"/>
      <c r="ASK51" s="3"/>
      <c r="ASL51" s="3"/>
      <c r="ASM51" s="4"/>
      <c r="ASS51" s="2"/>
      <c r="ASW51" s="3"/>
      <c r="ASX51" s="3"/>
      <c r="ASY51" s="3"/>
      <c r="ASZ51" s="4"/>
      <c r="ATF51" s="2"/>
      <c r="ATJ51" s="3"/>
      <c r="ATK51" s="3"/>
      <c r="ATL51" s="3"/>
      <c r="ATM51" s="4"/>
      <c r="ATS51" s="2"/>
      <c r="ATW51" s="3"/>
      <c r="ATX51" s="3"/>
      <c r="ATY51" s="3"/>
      <c r="ATZ51" s="4"/>
      <c r="AUF51" s="2"/>
      <c r="AUJ51" s="3"/>
      <c r="AUK51" s="3"/>
      <c r="AUL51" s="3"/>
      <c r="AUM51" s="4"/>
      <c r="AUS51" s="2"/>
      <c r="AUW51" s="3"/>
      <c r="AUX51" s="3"/>
      <c r="AUY51" s="3"/>
      <c r="AUZ51" s="4"/>
      <c r="AVF51" s="2"/>
      <c r="AVJ51" s="3"/>
      <c r="AVK51" s="3"/>
      <c r="AVL51" s="3"/>
      <c r="AVM51" s="4"/>
      <c r="AVS51" s="2"/>
      <c r="AVW51" s="3"/>
      <c r="AVX51" s="3"/>
      <c r="AVY51" s="3"/>
      <c r="AVZ51" s="4"/>
      <c r="AWF51" s="2"/>
      <c r="AWJ51" s="3"/>
      <c r="AWK51" s="3"/>
      <c r="AWL51" s="3"/>
      <c r="AWM51" s="4"/>
      <c r="AWS51" s="2"/>
      <c r="AWW51" s="3"/>
      <c r="AWX51" s="3"/>
      <c r="AWY51" s="3"/>
      <c r="AWZ51" s="4"/>
      <c r="AXF51" s="2"/>
      <c r="AXJ51" s="3"/>
      <c r="AXK51" s="3"/>
      <c r="AXL51" s="3"/>
      <c r="AXM51" s="4"/>
      <c r="AXS51" s="2"/>
      <c r="AXW51" s="3"/>
      <c r="AXX51" s="3"/>
      <c r="AXY51" s="3"/>
      <c r="AXZ51" s="4"/>
      <c r="AYF51" s="2"/>
      <c r="AYJ51" s="3"/>
      <c r="AYK51" s="3"/>
      <c r="AYL51" s="3"/>
      <c r="AYM51" s="4"/>
      <c r="AYS51" s="2"/>
      <c r="AYW51" s="3"/>
      <c r="AYX51" s="3"/>
      <c r="AYY51" s="3"/>
      <c r="AYZ51" s="4"/>
      <c r="AZF51" s="2"/>
      <c r="AZJ51" s="3"/>
      <c r="AZK51" s="3"/>
      <c r="AZL51" s="3"/>
      <c r="AZM51" s="4"/>
      <c r="AZS51" s="2"/>
      <c r="AZW51" s="3"/>
      <c r="AZX51" s="3"/>
      <c r="AZY51" s="3"/>
      <c r="AZZ51" s="4"/>
      <c r="BAF51" s="2"/>
      <c r="BAJ51" s="3"/>
      <c r="BAK51" s="3"/>
      <c r="BAL51" s="3"/>
      <c r="BAM51" s="4"/>
      <c r="BAS51" s="2"/>
      <c r="BAW51" s="3"/>
      <c r="BAX51" s="3"/>
      <c r="BAY51" s="3"/>
      <c r="BAZ51" s="4"/>
      <c r="BBF51" s="2"/>
      <c r="BBJ51" s="3"/>
      <c r="BBK51" s="3"/>
      <c r="BBL51" s="3"/>
      <c r="BBM51" s="4"/>
      <c r="BBS51" s="2"/>
      <c r="BBW51" s="3"/>
      <c r="BBX51" s="3"/>
      <c r="BBY51" s="3"/>
      <c r="BBZ51" s="4"/>
      <c r="BCF51" s="2"/>
      <c r="BCJ51" s="3"/>
      <c r="BCK51" s="3"/>
      <c r="BCL51" s="3"/>
      <c r="BCM51" s="4"/>
      <c r="BCS51" s="2"/>
      <c r="BCW51" s="3"/>
      <c r="BCX51" s="3"/>
      <c r="BCY51" s="3"/>
      <c r="BCZ51" s="4"/>
      <c r="BDF51" s="2"/>
      <c r="BDJ51" s="3"/>
      <c r="BDK51" s="3"/>
      <c r="BDL51" s="3"/>
      <c r="BDM51" s="4"/>
      <c r="BDS51" s="2"/>
      <c r="BDW51" s="3"/>
      <c r="BDX51" s="3"/>
      <c r="BDY51" s="3"/>
      <c r="BDZ51" s="4"/>
      <c r="BEF51" s="2"/>
      <c r="BEJ51" s="3"/>
      <c r="BEK51" s="3"/>
      <c r="BEL51" s="3"/>
      <c r="BEM51" s="4"/>
      <c r="BES51" s="2"/>
      <c r="BEW51" s="3"/>
      <c r="BEX51" s="3"/>
      <c r="BEY51" s="3"/>
      <c r="BEZ51" s="4"/>
      <c r="BFF51" s="2"/>
      <c r="BFJ51" s="3"/>
      <c r="BFK51" s="3"/>
      <c r="BFL51" s="3"/>
      <c r="BFM51" s="4"/>
      <c r="BFS51" s="2"/>
      <c r="BFW51" s="3"/>
      <c r="BFX51" s="3"/>
      <c r="BFY51" s="3"/>
      <c r="BFZ51" s="4"/>
      <c r="BGF51" s="2"/>
      <c r="BGJ51" s="3"/>
      <c r="BGK51" s="3"/>
      <c r="BGL51" s="3"/>
      <c r="BGM51" s="4"/>
      <c r="BGS51" s="2"/>
      <c r="BGW51" s="3"/>
      <c r="BGX51" s="3"/>
      <c r="BGY51" s="3"/>
      <c r="BGZ51" s="4"/>
      <c r="BHF51" s="2"/>
      <c r="BHJ51" s="3"/>
      <c r="BHK51" s="3"/>
      <c r="BHL51" s="3"/>
      <c r="BHM51" s="4"/>
      <c r="BHS51" s="2"/>
      <c r="BHW51" s="3"/>
      <c r="BHX51" s="3"/>
      <c r="BHY51" s="3"/>
      <c r="BHZ51" s="4"/>
      <c r="BIF51" s="2"/>
      <c r="BIJ51" s="3"/>
      <c r="BIK51" s="3"/>
      <c r="BIL51" s="3"/>
      <c r="BIM51" s="4"/>
      <c r="BIS51" s="2"/>
      <c r="BIW51" s="3"/>
      <c r="BIX51" s="3"/>
      <c r="BIY51" s="3"/>
      <c r="BIZ51" s="4"/>
      <c r="BJF51" s="2"/>
      <c r="BJJ51" s="3"/>
      <c r="BJK51" s="3"/>
      <c r="BJL51" s="3"/>
      <c r="BJM51" s="4"/>
      <c r="BJS51" s="2"/>
      <c r="BJW51" s="3"/>
      <c r="BJX51" s="3"/>
      <c r="BJY51" s="3"/>
      <c r="BJZ51" s="4"/>
      <c r="BKF51" s="2"/>
      <c r="BKJ51" s="3"/>
      <c r="BKK51" s="3"/>
      <c r="BKL51" s="3"/>
      <c r="BKM51" s="4"/>
      <c r="BKS51" s="2"/>
      <c r="BKW51" s="3"/>
      <c r="BKX51" s="3"/>
      <c r="BKY51" s="3"/>
      <c r="BKZ51" s="4"/>
      <c r="BLF51" s="2"/>
      <c r="BLJ51" s="3"/>
      <c r="BLK51" s="3"/>
      <c r="BLL51" s="3"/>
      <c r="BLM51" s="4"/>
      <c r="BLS51" s="2"/>
      <c r="BLW51" s="3"/>
      <c r="BLX51" s="3"/>
      <c r="BLY51" s="3"/>
      <c r="BLZ51" s="4"/>
      <c r="BMF51" s="2"/>
      <c r="BMJ51" s="3"/>
      <c r="BMK51" s="3"/>
      <c r="BML51" s="3"/>
      <c r="BMM51" s="4"/>
      <c r="BMS51" s="2"/>
      <c r="BMW51" s="3"/>
      <c r="BMX51" s="3"/>
      <c r="BMY51" s="3"/>
      <c r="BMZ51" s="4"/>
      <c r="BNF51" s="2"/>
      <c r="BNJ51" s="3"/>
      <c r="BNK51" s="3"/>
      <c r="BNL51" s="3"/>
      <c r="BNM51" s="4"/>
      <c r="BNS51" s="2"/>
      <c r="BNW51" s="3"/>
      <c r="BNX51" s="3"/>
      <c r="BNY51" s="3"/>
      <c r="BNZ51" s="4"/>
      <c r="BOF51" s="2"/>
      <c r="BOJ51" s="3"/>
      <c r="BOK51" s="3"/>
      <c r="BOL51" s="3"/>
      <c r="BOM51" s="4"/>
      <c r="BOS51" s="2"/>
      <c r="BOW51" s="3"/>
      <c r="BOX51" s="3"/>
      <c r="BOY51" s="3"/>
      <c r="BOZ51" s="4"/>
      <c r="BPF51" s="2"/>
      <c r="BPJ51" s="3"/>
      <c r="BPK51" s="3"/>
      <c r="BPL51" s="3"/>
      <c r="BPM51" s="4"/>
      <c r="BPS51" s="2"/>
      <c r="BPW51" s="3"/>
      <c r="BPX51" s="3"/>
      <c r="BPY51" s="3"/>
      <c r="BPZ51" s="4"/>
      <c r="BQF51" s="2"/>
      <c r="BQJ51" s="3"/>
      <c r="BQK51" s="3"/>
      <c r="BQL51" s="3"/>
      <c r="BQM51" s="4"/>
      <c r="BQS51" s="2"/>
      <c r="BQW51" s="3"/>
      <c r="BQX51" s="3"/>
      <c r="BQY51" s="3"/>
      <c r="BQZ51" s="4"/>
      <c r="BRF51" s="2"/>
      <c r="BRJ51" s="3"/>
      <c r="BRK51" s="3"/>
      <c r="BRL51" s="3"/>
      <c r="BRM51" s="4"/>
      <c r="BRS51" s="2"/>
      <c r="BRW51" s="3"/>
      <c r="BRX51" s="3"/>
      <c r="BRY51" s="3"/>
      <c r="BRZ51" s="4"/>
      <c r="BSF51" s="2"/>
      <c r="BSJ51" s="3"/>
      <c r="BSK51" s="3"/>
      <c r="BSL51" s="3"/>
      <c r="BSM51" s="4"/>
      <c r="BSS51" s="2"/>
      <c r="BSW51" s="3"/>
      <c r="BSX51" s="3"/>
      <c r="BSY51" s="3"/>
      <c r="BSZ51" s="4"/>
      <c r="BTF51" s="2"/>
      <c r="BTJ51" s="3"/>
      <c r="BTK51" s="3"/>
      <c r="BTL51" s="3"/>
      <c r="BTM51" s="4"/>
      <c r="BTS51" s="2"/>
      <c r="BTW51" s="3"/>
      <c r="BTX51" s="3"/>
      <c r="BTY51" s="3"/>
      <c r="BTZ51" s="4"/>
      <c r="BUF51" s="2"/>
      <c r="BUJ51" s="3"/>
      <c r="BUK51" s="3"/>
      <c r="BUL51" s="3"/>
      <c r="BUM51" s="4"/>
      <c r="BUS51" s="2"/>
      <c r="BUW51" s="3"/>
      <c r="BUX51" s="3"/>
      <c r="BUY51" s="3"/>
      <c r="BUZ51" s="4"/>
      <c r="BVF51" s="2"/>
      <c r="BVJ51" s="3"/>
      <c r="BVK51" s="3"/>
      <c r="BVL51" s="3"/>
      <c r="BVM51" s="4"/>
      <c r="BVS51" s="2"/>
      <c r="BVW51" s="3"/>
      <c r="BVX51" s="3"/>
      <c r="BVY51" s="3"/>
      <c r="BVZ51" s="4"/>
      <c r="BWF51" s="2"/>
      <c r="BWJ51" s="3"/>
      <c r="BWK51" s="3"/>
      <c r="BWL51" s="3"/>
      <c r="BWM51" s="4"/>
      <c r="BWS51" s="2"/>
      <c r="BWW51" s="3"/>
      <c r="BWX51" s="3"/>
      <c r="BWY51" s="3"/>
      <c r="BWZ51" s="4"/>
      <c r="BXF51" s="2"/>
      <c r="BXJ51" s="3"/>
      <c r="BXK51" s="3"/>
      <c r="BXL51" s="3"/>
      <c r="BXM51" s="4"/>
      <c r="BXS51" s="2"/>
      <c r="BXW51" s="3"/>
      <c r="BXX51" s="3"/>
      <c r="BXY51" s="3"/>
      <c r="BXZ51" s="4"/>
      <c r="BYF51" s="2"/>
      <c r="BYJ51" s="3"/>
      <c r="BYK51" s="3"/>
      <c r="BYL51" s="3"/>
      <c r="BYM51" s="4"/>
      <c r="BYS51" s="2"/>
      <c r="BYW51" s="3"/>
      <c r="BYX51" s="3"/>
      <c r="BYY51" s="3"/>
      <c r="BYZ51" s="4"/>
      <c r="BZF51" s="2"/>
      <c r="BZJ51" s="3"/>
      <c r="BZK51" s="3"/>
      <c r="BZL51" s="3"/>
      <c r="BZM51" s="4"/>
      <c r="BZS51" s="2"/>
      <c r="BZW51" s="3"/>
      <c r="BZX51" s="3"/>
      <c r="BZY51" s="3"/>
      <c r="BZZ51" s="4"/>
      <c r="CAF51" s="2"/>
      <c r="CAJ51" s="3"/>
      <c r="CAK51" s="3"/>
      <c r="CAL51" s="3"/>
      <c r="CAM51" s="4"/>
      <c r="CAS51" s="2"/>
      <c r="CAW51" s="3"/>
      <c r="CAX51" s="3"/>
      <c r="CAY51" s="3"/>
      <c r="CAZ51" s="4"/>
      <c r="CBF51" s="2"/>
      <c r="CBJ51" s="3"/>
      <c r="CBK51" s="3"/>
      <c r="CBL51" s="3"/>
      <c r="CBM51" s="4"/>
      <c r="CBS51" s="2"/>
      <c r="CBW51" s="3"/>
      <c r="CBX51" s="3"/>
      <c r="CBY51" s="3"/>
      <c r="CBZ51" s="4"/>
      <c r="CCF51" s="2"/>
      <c r="CCJ51" s="3"/>
      <c r="CCK51" s="3"/>
      <c r="CCL51" s="3"/>
      <c r="CCM51" s="4"/>
      <c r="CCS51" s="2"/>
      <c r="CCW51" s="3"/>
      <c r="CCX51" s="3"/>
      <c r="CCY51" s="3"/>
      <c r="CCZ51" s="4"/>
      <c r="CDF51" s="2"/>
      <c r="CDJ51" s="3"/>
      <c r="CDK51" s="3"/>
      <c r="CDL51" s="3"/>
      <c r="CDM51" s="4"/>
      <c r="CDS51" s="2"/>
      <c r="CDW51" s="3"/>
      <c r="CDX51" s="3"/>
      <c r="CDY51" s="3"/>
      <c r="CDZ51" s="4"/>
      <c r="CEF51" s="2"/>
      <c r="CEJ51" s="3"/>
      <c r="CEK51" s="3"/>
      <c r="CEL51" s="3"/>
      <c r="CEM51" s="4"/>
      <c r="CES51" s="2"/>
      <c r="CEW51" s="3"/>
      <c r="CEX51" s="3"/>
      <c r="CEY51" s="3"/>
      <c r="CEZ51" s="4"/>
      <c r="CFF51" s="2"/>
      <c r="CFJ51" s="3"/>
      <c r="CFK51" s="3"/>
      <c r="CFL51" s="3"/>
      <c r="CFM51" s="4"/>
      <c r="CFS51" s="2"/>
      <c r="CFW51" s="3"/>
      <c r="CFX51" s="3"/>
      <c r="CFY51" s="3"/>
      <c r="CFZ51" s="4"/>
      <c r="CGF51" s="2"/>
      <c r="CGJ51" s="3"/>
      <c r="CGK51" s="3"/>
      <c r="CGL51" s="3"/>
      <c r="CGM51" s="4"/>
      <c r="CGS51" s="2"/>
      <c r="CGW51" s="3"/>
      <c r="CGX51" s="3"/>
      <c r="CGY51" s="3"/>
      <c r="CGZ51" s="4"/>
      <c r="CHF51" s="2"/>
      <c r="CHJ51" s="3"/>
      <c r="CHK51" s="3"/>
      <c r="CHL51" s="3"/>
      <c r="CHM51" s="4"/>
      <c r="CHS51" s="2"/>
      <c r="CHW51" s="3"/>
      <c r="CHX51" s="3"/>
      <c r="CHY51" s="3"/>
      <c r="CHZ51" s="4"/>
      <c r="CIF51" s="2"/>
      <c r="CIJ51" s="3"/>
      <c r="CIK51" s="3"/>
      <c r="CIL51" s="3"/>
      <c r="CIM51" s="4"/>
      <c r="CIS51" s="2"/>
      <c r="CIW51" s="3"/>
      <c r="CIX51" s="3"/>
      <c r="CIY51" s="3"/>
      <c r="CIZ51" s="4"/>
      <c r="CJF51" s="2"/>
      <c r="CJJ51" s="3"/>
      <c r="CJK51" s="3"/>
      <c r="CJL51" s="3"/>
      <c r="CJM51" s="4"/>
      <c r="CJS51" s="2"/>
      <c r="CJW51" s="3"/>
      <c r="CJX51" s="3"/>
      <c r="CJY51" s="3"/>
      <c r="CJZ51" s="4"/>
      <c r="CKF51" s="2"/>
      <c r="CKJ51" s="3"/>
      <c r="CKK51" s="3"/>
      <c r="CKL51" s="3"/>
      <c r="CKM51" s="4"/>
      <c r="CKS51" s="2"/>
      <c r="CKW51" s="3"/>
      <c r="CKX51" s="3"/>
      <c r="CKY51" s="3"/>
      <c r="CKZ51" s="4"/>
      <c r="CLF51" s="2"/>
      <c r="CLJ51" s="3"/>
      <c r="CLK51" s="3"/>
      <c r="CLL51" s="3"/>
      <c r="CLM51" s="4"/>
      <c r="CLS51" s="2"/>
      <c r="CLW51" s="3"/>
      <c r="CLX51" s="3"/>
      <c r="CLY51" s="3"/>
      <c r="CLZ51" s="4"/>
      <c r="CMF51" s="2"/>
      <c r="CMJ51" s="3"/>
      <c r="CMK51" s="3"/>
      <c r="CML51" s="3"/>
      <c r="CMM51" s="4"/>
      <c r="CMS51" s="2"/>
      <c r="CMW51" s="3"/>
      <c r="CMX51" s="3"/>
      <c r="CMY51" s="3"/>
      <c r="CMZ51" s="4"/>
      <c r="CNF51" s="2"/>
      <c r="CNJ51" s="3"/>
      <c r="CNK51" s="3"/>
      <c r="CNL51" s="3"/>
      <c r="CNM51" s="4"/>
      <c r="CNS51" s="2"/>
      <c r="CNW51" s="3"/>
      <c r="CNX51" s="3"/>
      <c r="CNY51" s="3"/>
      <c r="CNZ51" s="4"/>
      <c r="COF51" s="2"/>
      <c r="COJ51" s="3"/>
      <c r="COK51" s="3"/>
      <c r="COL51" s="3"/>
      <c r="COM51" s="4"/>
      <c r="COS51" s="2"/>
      <c r="COW51" s="3"/>
      <c r="COX51" s="3"/>
      <c r="COY51" s="3"/>
      <c r="COZ51" s="4"/>
      <c r="CPF51" s="2"/>
      <c r="CPJ51" s="3"/>
      <c r="CPK51" s="3"/>
      <c r="CPL51" s="3"/>
      <c r="CPM51" s="4"/>
      <c r="CPS51" s="2"/>
      <c r="CPW51" s="3"/>
      <c r="CPX51" s="3"/>
      <c r="CPY51" s="3"/>
      <c r="CPZ51" s="4"/>
      <c r="CQF51" s="2"/>
      <c r="CQJ51" s="3"/>
      <c r="CQK51" s="3"/>
      <c r="CQL51" s="3"/>
      <c r="CQM51" s="4"/>
      <c r="CQS51" s="2"/>
      <c r="CQW51" s="3"/>
      <c r="CQX51" s="3"/>
      <c r="CQY51" s="3"/>
      <c r="CQZ51" s="4"/>
      <c r="CRF51" s="2"/>
      <c r="CRJ51" s="3"/>
      <c r="CRK51" s="3"/>
      <c r="CRL51" s="3"/>
      <c r="CRM51" s="4"/>
      <c r="CRS51" s="2"/>
      <c r="CRW51" s="3"/>
      <c r="CRX51" s="3"/>
      <c r="CRY51" s="3"/>
      <c r="CRZ51" s="4"/>
      <c r="CSF51" s="2"/>
      <c r="CSJ51" s="3"/>
      <c r="CSK51" s="3"/>
      <c r="CSL51" s="3"/>
      <c r="CSM51" s="4"/>
      <c r="CSS51" s="2"/>
      <c r="CSW51" s="3"/>
      <c r="CSX51" s="3"/>
      <c r="CSY51" s="3"/>
      <c r="CSZ51" s="4"/>
      <c r="CTF51" s="2"/>
      <c r="CTJ51" s="3"/>
      <c r="CTK51" s="3"/>
      <c r="CTL51" s="3"/>
      <c r="CTM51" s="4"/>
      <c r="CTS51" s="2"/>
      <c r="CTW51" s="3"/>
      <c r="CTX51" s="3"/>
      <c r="CTY51" s="3"/>
      <c r="CTZ51" s="4"/>
      <c r="CUF51" s="2"/>
      <c r="CUJ51" s="3"/>
      <c r="CUK51" s="3"/>
      <c r="CUL51" s="3"/>
      <c r="CUM51" s="4"/>
      <c r="CUS51" s="2"/>
      <c r="CUW51" s="3"/>
      <c r="CUX51" s="3"/>
      <c r="CUY51" s="3"/>
      <c r="CUZ51" s="4"/>
      <c r="CVF51" s="2"/>
      <c r="CVJ51" s="3"/>
      <c r="CVK51" s="3"/>
      <c r="CVL51" s="3"/>
      <c r="CVM51" s="4"/>
      <c r="CVS51" s="2"/>
      <c r="CVW51" s="3"/>
      <c r="CVX51" s="3"/>
      <c r="CVY51" s="3"/>
      <c r="CVZ51" s="4"/>
      <c r="CWF51" s="2"/>
      <c r="CWJ51" s="3"/>
      <c r="CWK51" s="3"/>
      <c r="CWL51" s="3"/>
      <c r="CWM51" s="4"/>
      <c r="CWS51" s="2"/>
      <c r="CWW51" s="3"/>
      <c r="CWX51" s="3"/>
      <c r="CWY51" s="3"/>
      <c r="CWZ51" s="4"/>
      <c r="CXF51" s="2"/>
      <c r="CXJ51" s="3"/>
      <c r="CXK51" s="3"/>
      <c r="CXL51" s="3"/>
      <c r="CXM51" s="4"/>
      <c r="CXS51" s="2"/>
      <c r="CXW51" s="3"/>
      <c r="CXX51" s="3"/>
      <c r="CXY51" s="3"/>
      <c r="CXZ51" s="4"/>
      <c r="CYF51" s="2"/>
      <c r="CYJ51" s="3"/>
      <c r="CYK51" s="3"/>
      <c r="CYL51" s="3"/>
      <c r="CYM51" s="4"/>
      <c r="CYS51" s="2"/>
      <c r="CYW51" s="3"/>
      <c r="CYX51" s="3"/>
      <c r="CYY51" s="3"/>
      <c r="CYZ51" s="4"/>
      <c r="CZF51" s="2"/>
      <c r="CZJ51" s="3"/>
      <c r="CZK51" s="3"/>
      <c r="CZL51" s="3"/>
      <c r="CZM51" s="4"/>
      <c r="CZS51" s="2"/>
      <c r="CZW51" s="3"/>
      <c r="CZX51" s="3"/>
      <c r="CZY51" s="3"/>
      <c r="CZZ51" s="4"/>
      <c r="DAF51" s="2"/>
      <c r="DAJ51" s="3"/>
      <c r="DAK51" s="3"/>
      <c r="DAL51" s="3"/>
      <c r="DAM51" s="4"/>
      <c r="DAS51" s="2"/>
      <c r="DAW51" s="3"/>
      <c r="DAX51" s="3"/>
      <c r="DAY51" s="3"/>
      <c r="DAZ51" s="4"/>
      <c r="DBF51" s="2"/>
      <c r="DBJ51" s="3"/>
      <c r="DBK51" s="3"/>
      <c r="DBL51" s="3"/>
      <c r="DBM51" s="4"/>
      <c r="DBS51" s="2"/>
      <c r="DBW51" s="3"/>
      <c r="DBX51" s="3"/>
      <c r="DBY51" s="3"/>
      <c r="DBZ51" s="4"/>
      <c r="DCF51" s="2"/>
      <c r="DCJ51" s="3"/>
      <c r="DCK51" s="3"/>
      <c r="DCL51" s="3"/>
      <c r="DCM51" s="4"/>
      <c r="DCS51" s="2"/>
      <c r="DCW51" s="3"/>
      <c r="DCX51" s="3"/>
      <c r="DCY51" s="3"/>
      <c r="DCZ51" s="4"/>
      <c r="DDF51" s="2"/>
      <c r="DDJ51" s="3"/>
      <c r="DDK51" s="3"/>
      <c r="DDL51" s="3"/>
      <c r="DDM51" s="4"/>
      <c r="DDS51" s="2"/>
      <c r="DDW51" s="3"/>
      <c r="DDX51" s="3"/>
      <c r="DDY51" s="3"/>
      <c r="DDZ51" s="4"/>
      <c r="DEF51" s="2"/>
      <c r="DEJ51" s="3"/>
      <c r="DEK51" s="3"/>
      <c r="DEL51" s="3"/>
      <c r="DEM51" s="4"/>
      <c r="DES51" s="2"/>
      <c r="DEW51" s="3"/>
      <c r="DEX51" s="3"/>
      <c r="DEY51" s="3"/>
      <c r="DEZ51" s="4"/>
      <c r="DFF51" s="2"/>
      <c r="DFJ51" s="3"/>
      <c r="DFK51" s="3"/>
      <c r="DFL51" s="3"/>
      <c r="DFM51" s="4"/>
      <c r="DFS51" s="2"/>
      <c r="DFW51" s="3"/>
      <c r="DFX51" s="3"/>
      <c r="DFY51" s="3"/>
      <c r="DFZ51" s="4"/>
      <c r="DGF51" s="2"/>
      <c r="DGJ51" s="3"/>
      <c r="DGK51" s="3"/>
      <c r="DGL51" s="3"/>
      <c r="DGM51" s="4"/>
      <c r="DGS51" s="2"/>
      <c r="DGW51" s="3"/>
      <c r="DGX51" s="3"/>
      <c r="DGY51" s="3"/>
      <c r="DGZ51" s="4"/>
      <c r="DHF51" s="2"/>
      <c r="DHJ51" s="3"/>
      <c r="DHK51" s="3"/>
      <c r="DHL51" s="3"/>
      <c r="DHM51" s="4"/>
      <c r="DHS51" s="2"/>
      <c r="DHW51" s="3"/>
      <c r="DHX51" s="3"/>
      <c r="DHY51" s="3"/>
      <c r="DHZ51" s="4"/>
      <c r="DIF51" s="2"/>
      <c r="DIJ51" s="3"/>
      <c r="DIK51" s="3"/>
      <c r="DIL51" s="3"/>
      <c r="DIM51" s="4"/>
      <c r="DIS51" s="2"/>
      <c r="DIW51" s="3"/>
      <c r="DIX51" s="3"/>
      <c r="DIY51" s="3"/>
      <c r="DIZ51" s="4"/>
      <c r="DJF51" s="2"/>
      <c r="DJJ51" s="3"/>
      <c r="DJK51" s="3"/>
      <c r="DJL51" s="3"/>
      <c r="DJM51" s="4"/>
      <c r="DJS51" s="2"/>
      <c r="DJW51" s="3"/>
      <c r="DJX51" s="3"/>
      <c r="DJY51" s="3"/>
      <c r="DJZ51" s="4"/>
      <c r="DKF51" s="2"/>
      <c r="DKJ51" s="3"/>
      <c r="DKK51" s="3"/>
      <c r="DKL51" s="3"/>
      <c r="DKM51" s="4"/>
      <c r="DKS51" s="2"/>
      <c r="DKW51" s="3"/>
      <c r="DKX51" s="3"/>
      <c r="DKY51" s="3"/>
      <c r="DKZ51" s="4"/>
      <c r="DLF51" s="2"/>
      <c r="DLJ51" s="3"/>
      <c r="DLK51" s="3"/>
      <c r="DLL51" s="3"/>
      <c r="DLM51" s="4"/>
      <c r="DLS51" s="2"/>
      <c r="DLW51" s="3"/>
      <c r="DLX51" s="3"/>
      <c r="DLY51" s="3"/>
      <c r="DLZ51" s="4"/>
      <c r="DMF51" s="2"/>
      <c r="DMJ51" s="3"/>
      <c r="DMK51" s="3"/>
      <c r="DML51" s="3"/>
      <c r="DMM51" s="4"/>
      <c r="DMS51" s="2"/>
      <c r="DMW51" s="3"/>
      <c r="DMX51" s="3"/>
      <c r="DMY51" s="3"/>
      <c r="DMZ51" s="4"/>
      <c r="DNF51" s="2"/>
      <c r="DNJ51" s="3"/>
      <c r="DNK51" s="3"/>
      <c r="DNL51" s="3"/>
      <c r="DNM51" s="4"/>
      <c r="DNS51" s="2"/>
      <c r="DNW51" s="3"/>
      <c r="DNX51" s="3"/>
      <c r="DNY51" s="3"/>
      <c r="DNZ51" s="4"/>
      <c r="DOF51" s="2"/>
      <c r="DOJ51" s="3"/>
      <c r="DOK51" s="3"/>
      <c r="DOL51" s="3"/>
      <c r="DOM51" s="4"/>
      <c r="DOS51" s="2"/>
      <c r="DOW51" s="3"/>
      <c r="DOX51" s="3"/>
      <c r="DOY51" s="3"/>
      <c r="DOZ51" s="4"/>
      <c r="DPF51" s="2"/>
      <c r="DPJ51" s="3"/>
      <c r="DPK51" s="3"/>
      <c r="DPL51" s="3"/>
      <c r="DPM51" s="4"/>
      <c r="DPS51" s="2"/>
      <c r="DPW51" s="3"/>
      <c r="DPX51" s="3"/>
      <c r="DPY51" s="3"/>
      <c r="DPZ51" s="4"/>
      <c r="DQF51" s="2"/>
      <c r="DQJ51" s="3"/>
      <c r="DQK51" s="3"/>
      <c r="DQL51" s="3"/>
      <c r="DQM51" s="4"/>
      <c r="DQS51" s="2"/>
      <c r="DQW51" s="3"/>
      <c r="DQX51" s="3"/>
      <c r="DQY51" s="3"/>
      <c r="DQZ51" s="4"/>
      <c r="DRF51" s="2"/>
      <c r="DRJ51" s="3"/>
      <c r="DRK51" s="3"/>
      <c r="DRL51" s="3"/>
      <c r="DRM51" s="4"/>
      <c r="DRS51" s="2"/>
      <c r="DRW51" s="3"/>
      <c r="DRX51" s="3"/>
      <c r="DRY51" s="3"/>
      <c r="DRZ51" s="4"/>
      <c r="DSF51" s="2"/>
      <c r="DSJ51" s="3"/>
      <c r="DSK51" s="3"/>
      <c r="DSL51" s="3"/>
      <c r="DSM51" s="4"/>
      <c r="DSS51" s="2"/>
      <c r="DSW51" s="3"/>
      <c r="DSX51" s="3"/>
      <c r="DSY51" s="3"/>
      <c r="DSZ51" s="4"/>
      <c r="DTF51" s="2"/>
      <c r="DTJ51" s="3"/>
      <c r="DTK51" s="3"/>
      <c r="DTL51" s="3"/>
      <c r="DTM51" s="4"/>
      <c r="DTS51" s="2"/>
      <c r="DTW51" s="3"/>
      <c r="DTX51" s="3"/>
      <c r="DTY51" s="3"/>
      <c r="DTZ51" s="4"/>
      <c r="DUF51" s="2"/>
      <c r="DUJ51" s="3"/>
      <c r="DUK51" s="3"/>
      <c r="DUL51" s="3"/>
      <c r="DUM51" s="4"/>
      <c r="DUS51" s="2"/>
      <c r="DUW51" s="3"/>
      <c r="DUX51" s="3"/>
      <c r="DUY51" s="3"/>
      <c r="DUZ51" s="4"/>
      <c r="DVF51" s="2"/>
      <c r="DVJ51" s="3"/>
      <c r="DVK51" s="3"/>
      <c r="DVL51" s="3"/>
      <c r="DVM51" s="4"/>
      <c r="DVS51" s="2"/>
      <c r="DVW51" s="3"/>
      <c r="DVX51" s="3"/>
      <c r="DVY51" s="3"/>
      <c r="DVZ51" s="4"/>
      <c r="DWF51" s="2"/>
      <c r="DWJ51" s="3"/>
      <c r="DWK51" s="3"/>
      <c r="DWL51" s="3"/>
      <c r="DWM51" s="4"/>
      <c r="DWS51" s="2"/>
      <c r="DWW51" s="3"/>
      <c r="DWX51" s="3"/>
      <c r="DWY51" s="3"/>
      <c r="DWZ51" s="4"/>
      <c r="DXF51" s="2"/>
      <c r="DXJ51" s="3"/>
      <c r="DXK51" s="3"/>
      <c r="DXL51" s="3"/>
      <c r="DXM51" s="4"/>
      <c r="DXS51" s="2"/>
      <c r="DXW51" s="3"/>
      <c r="DXX51" s="3"/>
      <c r="DXY51" s="3"/>
      <c r="DXZ51" s="4"/>
      <c r="DYF51" s="2"/>
      <c r="DYJ51" s="3"/>
      <c r="DYK51" s="3"/>
      <c r="DYL51" s="3"/>
      <c r="DYM51" s="4"/>
      <c r="DYS51" s="2"/>
      <c r="DYW51" s="3"/>
      <c r="DYX51" s="3"/>
      <c r="DYY51" s="3"/>
      <c r="DYZ51" s="4"/>
      <c r="DZF51" s="2"/>
      <c r="DZJ51" s="3"/>
      <c r="DZK51" s="3"/>
      <c r="DZL51" s="3"/>
      <c r="DZM51" s="4"/>
      <c r="DZS51" s="2"/>
      <c r="DZW51" s="3"/>
      <c r="DZX51" s="3"/>
      <c r="DZY51" s="3"/>
      <c r="DZZ51" s="4"/>
      <c r="EAF51" s="2"/>
      <c r="EAJ51" s="3"/>
      <c r="EAK51" s="3"/>
      <c r="EAL51" s="3"/>
      <c r="EAM51" s="4"/>
      <c r="EAS51" s="2"/>
      <c r="EAW51" s="3"/>
      <c r="EAX51" s="3"/>
      <c r="EAY51" s="3"/>
      <c r="EAZ51" s="4"/>
      <c r="EBF51" s="2"/>
      <c r="EBJ51" s="3"/>
      <c r="EBK51" s="3"/>
      <c r="EBL51" s="3"/>
      <c r="EBM51" s="4"/>
      <c r="EBS51" s="2"/>
      <c r="EBW51" s="3"/>
      <c r="EBX51" s="3"/>
      <c r="EBY51" s="3"/>
      <c r="EBZ51" s="4"/>
      <c r="ECF51" s="2"/>
      <c r="ECJ51" s="3"/>
      <c r="ECK51" s="3"/>
      <c r="ECL51" s="3"/>
      <c r="ECM51" s="4"/>
      <c r="ECS51" s="2"/>
      <c r="ECW51" s="3"/>
      <c r="ECX51" s="3"/>
      <c r="ECY51" s="3"/>
      <c r="ECZ51" s="4"/>
      <c r="EDF51" s="2"/>
      <c r="EDJ51" s="3"/>
      <c r="EDK51" s="3"/>
      <c r="EDL51" s="3"/>
      <c r="EDM51" s="4"/>
      <c r="EDS51" s="2"/>
      <c r="EDW51" s="3"/>
      <c r="EDX51" s="3"/>
      <c r="EDY51" s="3"/>
      <c r="EDZ51" s="4"/>
      <c r="EEF51" s="2"/>
      <c r="EEJ51" s="3"/>
      <c r="EEK51" s="3"/>
      <c r="EEL51" s="3"/>
      <c r="EEM51" s="4"/>
      <c r="EES51" s="2"/>
      <c r="EEW51" s="3"/>
      <c r="EEX51" s="3"/>
      <c r="EEY51" s="3"/>
      <c r="EEZ51" s="4"/>
      <c r="EFF51" s="2"/>
      <c r="EFJ51" s="3"/>
      <c r="EFK51" s="3"/>
      <c r="EFL51" s="3"/>
      <c r="EFM51" s="4"/>
      <c r="EFS51" s="2"/>
      <c r="EFW51" s="3"/>
      <c r="EFX51" s="3"/>
      <c r="EFY51" s="3"/>
      <c r="EFZ51" s="4"/>
      <c r="EGF51" s="2"/>
      <c r="EGJ51" s="3"/>
      <c r="EGK51" s="3"/>
      <c r="EGL51" s="3"/>
      <c r="EGM51" s="4"/>
      <c r="EGS51" s="2"/>
      <c r="EGW51" s="3"/>
      <c r="EGX51" s="3"/>
      <c r="EGY51" s="3"/>
      <c r="EGZ51" s="4"/>
      <c r="EHF51" s="2"/>
      <c r="EHJ51" s="3"/>
      <c r="EHK51" s="3"/>
      <c r="EHL51" s="3"/>
      <c r="EHM51" s="4"/>
      <c r="EHS51" s="2"/>
      <c r="EHW51" s="3"/>
      <c r="EHX51" s="3"/>
      <c r="EHY51" s="3"/>
      <c r="EHZ51" s="4"/>
      <c r="EIF51" s="2"/>
      <c r="EIJ51" s="3"/>
      <c r="EIK51" s="3"/>
      <c r="EIL51" s="3"/>
      <c r="EIM51" s="4"/>
      <c r="EIS51" s="2"/>
      <c r="EIW51" s="3"/>
      <c r="EIX51" s="3"/>
      <c r="EIY51" s="3"/>
      <c r="EIZ51" s="4"/>
      <c r="EJF51" s="2"/>
      <c r="EJJ51" s="3"/>
      <c r="EJK51" s="3"/>
      <c r="EJL51" s="3"/>
      <c r="EJM51" s="4"/>
      <c r="EJS51" s="2"/>
      <c r="EJW51" s="3"/>
      <c r="EJX51" s="3"/>
      <c r="EJY51" s="3"/>
      <c r="EJZ51" s="4"/>
      <c r="EKF51" s="2"/>
      <c r="EKJ51" s="3"/>
      <c r="EKK51" s="3"/>
      <c r="EKL51" s="3"/>
      <c r="EKM51" s="4"/>
      <c r="EKS51" s="2"/>
      <c r="EKW51" s="3"/>
      <c r="EKX51" s="3"/>
      <c r="EKY51" s="3"/>
      <c r="EKZ51" s="4"/>
      <c r="ELF51" s="2"/>
      <c r="ELJ51" s="3"/>
      <c r="ELK51" s="3"/>
      <c r="ELL51" s="3"/>
      <c r="ELM51" s="4"/>
      <c r="ELS51" s="2"/>
      <c r="ELW51" s="3"/>
      <c r="ELX51" s="3"/>
      <c r="ELY51" s="3"/>
      <c r="ELZ51" s="4"/>
      <c r="EMF51" s="2"/>
      <c r="EMJ51" s="3"/>
      <c r="EMK51" s="3"/>
      <c r="EML51" s="3"/>
      <c r="EMM51" s="4"/>
      <c r="EMS51" s="2"/>
      <c r="EMW51" s="3"/>
      <c r="EMX51" s="3"/>
      <c r="EMY51" s="3"/>
      <c r="EMZ51" s="4"/>
      <c r="ENF51" s="2"/>
      <c r="ENJ51" s="3"/>
      <c r="ENK51" s="3"/>
      <c r="ENL51" s="3"/>
      <c r="ENM51" s="4"/>
      <c r="ENS51" s="2"/>
      <c r="ENW51" s="3"/>
      <c r="ENX51" s="3"/>
      <c r="ENY51" s="3"/>
      <c r="ENZ51" s="4"/>
      <c r="EOF51" s="2"/>
      <c r="EOJ51" s="3"/>
      <c r="EOK51" s="3"/>
      <c r="EOL51" s="3"/>
      <c r="EOM51" s="4"/>
      <c r="EOS51" s="2"/>
      <c r="EOW51" s="3"/>
      <c r="EOX51" s="3"/>
      <c r="EOY51" s="3"/>
      <c r="EOZ51" s="4"/>
      <c r="EPF51" s="2"/>
      <c r="EPJ51" s="3"/>
      <c r="EPK51" s="3"/>
      <c r="EPL51" s="3"/>
      <c r="EPM51" s="4"/>
      <c r="EPS51" s="2"/>
      <c r="EPW51" s="3"/>
      <c r="EPX51" s="3"/>
      <c r="EPY51" s="3"/>
      <c r="EPZ51" s="4"/>
      <c r="EQF51" s="2"/>
      <c r="EQJ51" s="3"/>
      <c r="EQK51" s="3"/>
      <c r="EQL51" s="3"/>
      <c r="EQM51" s="4"/>
      <c r="EQS51" s="2"/>
      <c r="EQW51" s="3"/>
      <c r="EQX51" s="3"/>
      <c r="EQY51" s="3"/>
      <c r="EQZ51" s="4"/>
      <c r="ERF51" s="2"/>
      <c r="ERJ51" s="3"/>
      <c r="ERK51" s="3"/>
      <c r="ERL51" s="3"/>
      <c r="ERM51" s="4"/>
      <c r="ERS51" s="2"/>
      <c r="ERW51" s="3"/>
      <c r="ERX51" s="3"/>
      <c r="ERY51" s="3"/>
      <c r="ERZ51" s="4"/>
      <c r="ESF51" s="2"/>
      <c r="ESJ51" s="3"/>
      <c r="ESK51" s="3"/>
      <c r="ESL51" s="3"/>
      <c r="ESM51" s="4"/>
      <c r="ESS51" s="2"/>
      <c r="ESW51" s="3"/>
      <c r="ESX51" s="3"/>
      <c r="ESY51" s="3"/>
      <c r="ESZ51" s="4"/>
      <c r="ETF51" s="2"/>
      <c r="ETJ51" s="3"/>
      <c r="ETK51" s="3"/>
      <c r="ETL51" s="3"/>
      <c r="ETM51" s="4"/>
      <c r="ETS51" s="2"/>
      <c r="ETW51" s="3"/>
      <c r="ETX51" s="3"/>
      <c r="ETY51" s="3"/>
      <c r="ETZ51" s="4"/>
      <c r="EUF51" s="2"/>
      <c r="EUJ51" s="3"/>
      <c r="EUK51" s="3"/>
      <c r="EUL51" s="3"/>
      <c r="EUM51" s="4"/>
      <c r="EUS51" s="2"/>
      <c r="EUW51" s="3"/>
      <c r="EUX51" s="3"/>
      <c r="EUY51" s="3"/>
      <c r="EUZ51" s="4"/>
      <c r="EVF51" s="2"/>
      <c r="EVJ51" s="3"/>
      <c r="EVK51" s="3"/>
      <c r="EVL51" s="3"/>
      <c r="EVM51" s="4"/>
      <c r="EVS51" s="2"/>
      <c r="EVW51" s="3"/>
      <c r="EVX51" s="3"/>
      <c r="EVY51" s="3"/>
      <c r="EVZ51" s="4"/>
      <c r="EWF51" s="2"/>
      <c r="EWJ51" s="3"/>
      <c r="EWK51" s="3"/>
      <c r="EWL51" s="3"/>
      <c r="EWM51" s="4"/>
      <c r="EWS51" s="2"/>
      <c r="EWW51" s="3"/>
      <c r="EWX51" s="3"/>
      <c r="EWY51" s="3"/>
      <c r="EWZ51" s="4"/>
      <c r="EXF51" s="2"/>
      <c r="EXJ51" s="3"/>
      <c r="EXK51" s="3"/>
      <c r="EXL51" s="3"/>
      <c r="EXM51" s="4"/>
      <c r="EXS51" s="2"/>
      <c r="EXW51" s="3"/>
      <c r="EXX51" s="3"/>
      <c r="EXY51" s="3"/>
      <c r="EXZ51" s="4"/>
      <c r="EYF51" s="2"/>
      <c r="EYJ51" s="3"/>
      <c r="EYK51" s="3"/>
      <c r="EYL51" s="3"/>
      <c r="EYM51" s="4"/>
      <c r="EYS51" s="2"/>
      <c r="EYW51" s="3"/>
      <c r="EYX51" s="3"/>
      <c r="EYY51" s="3"/>
      <c r="EYZ51" s="4"/>
      <c r="EZF51" s="2"/>
      <c r="EZJ51" s="3"/>
      <c r="EZK51" s="3"/>
      <c r="EZL51" s="3"/>
      <c r="EZM51" s="4"/>
      <c r="EZS51" s="2"/>
      <c r="EZW51" s="3"/>
      <c r="EZX51" s="3"/>
      <c r="EZY51" s="3"/>
      <c r="EZZ51" s="4"/>
      <c r="FAF51" s="2"/>
      <c r="FAJ51" s="3"/>
      <c r="FAK51" s="3"/>
      <c r="FAL51" s="3"/>
      <c r="FAM51" s="4"/>
      <c r="FAS51" s="2"/>
      <c r="FAW51" s="3"/>
      <c r="FAX51" s="3"/>
      <c r="FAY51" s="3"/>
      <c r="FAZ51" s="4"/>
      <c r="FBF51" s="2"/>
      <c r="FBJ51" s="3"/>
      <c r="FBK51" s="3"/>
      <c r="FBL51" s="3"/>
      <c r="FBM51" s="4"/>
      <c r="FBS51" s="2"/>
      <c r="FBW51" s="3"/>
      <c r="FBX51" s="3"/>
      <c r="FBY51" s="3"/>
      <c r="FBZ51" s="4"/>
      <c r="FCF51" s="2"/>
      <c r="FCJ51" s="3"/>
      <c r="FCK51" s="3"/>
      <c r="FCL51" s="3"/>
      <c r="FCM51" s="4"/>
      <c r="FCS51" s="2"/>
      <c r="FCW51" s="3"/>
      <c r="FCX51" s="3"/>
      <c r="FCY51" s="3"/>
      <c r="FCZ51" s="4"/>
      <c r="FDF51" s="2"/>
      <c r="FDJ51" s="3"/>
      <c r="FDK51" s="3"/>
      <c r="FDL51" s="3"/>
      <c r="FDM51" s="4"/>
      <c r="FDS51" s="2"/>
      <c r="FDW51" s="3"/>
      <c r="FDX51" s="3"/>
      <c r="FDY51" s="3"/>
      <c r="FDZ51" s="4"/>
      <c r="FEF51" s="2"/>
      <c r="FEJ51" s="3"/>
      <c r="FEK51" s="3"/>
      <c r="FEL51" s="3"/>
      <c r="FEM51" s="4"/>
      <c r="FES51" s="2"/>
      <c r="FEW51" s="3"/>
      <c r="FEX51" s="3"/>
      <c r="FEY51" s="3"/>
      <c r="FEZ51" s="4"/>
      <c r="FFF51" s="2"/>
      <c r="FFJ51" s="3"/>
      <c r="FFK51" s="3"/>
      <c r="FFL51" s="3"/>
      <c r="FFM51" s="4"/>
      <c r="FFS51" s="2"/>
      <c r="FFW51" s="3"/>
      <c r="FFX51" s="3"/>
      <c r="FFY51" s="3"/>
      <c r="FFZ51" s="4"/>
      <c r="FGF51" s="2"/>
      <c r="FGJ51" s="3"/>
      <c r="FGK51" s="3"/>
      <c r="FGL51" s="3"/>
      <c r="FGM51" s="4"/>
      <c r="FGS51" s="2"/>
      <c r="FGW51" s="3"/>
      <c r="FGX51" s="3"/>
      <c r="FGY51" s="3"/>
      <c r="FGZ51" s="4"/>
      <c r="FHF51" s="2"/>
      <c r="FHJ51" s="3"/>
      <c r="FHK51" s="3"/>
      <c r="FHL51" s="3"/>
      <c r="FHM51" s="4"/>
      <c r="FHS51" s="2"/>
      <c r="FHW51" s="3"/>
      <c r="FHX51" s="3"/>
      <c r="FHY51" s="3"/>
      <c r="FHZ51" s="4"/>
      <c r="FIF51" s="2"/>
      <c r="FIJ51" s="3"/>
      <c r="FIK51" s="3"/>
      <c r="FIL51" s="3"/>
      <c r="FIM51" s="4"/>
      <c r="FIS51" s="2"/>
      <c r="FIW51" s="3"/>
      <c r="FIX51" s="3"/>
      <c r="FIY51" s="3"/>
      <c r="FIZ51" s="4"/>
      <c r="FJF51" s="2"/>
      <c r="FJJ51" s="3"/>
      <c r="FJK51" s="3"/>
      <c r="FJL51" s="3"/>
      <c r="FJM51" s="4"/>
      <c r="FJS51" s="2"/>
      <c r="FJW51" s="3"/>
      <c r="FJX51" s="3"/>
      <c r="FJY51" s="3"/>
      <c r="FJZ51" s="4"/>
      <c r="FKF51" s="2"/>
      <c r="FKJ51" s="3"/>
      <c r="FKK51" s="3"/>
      <c r="FKL51" s="3"/>
      <c r="FKM51" s="4"/>
      <c r="FKS51" s="2"/>
      <c r="FKW51" s="3"/>
      <c r="FKX51" s="3"/>
      <c r="FKY51" s="3"/>
      <c r="FKZ51" s="4"/>
      <c r="FLF51" s="2"/>
      <c r="FLJ51" s="3"/>
      <c r="FLK51" s="3"/>
      <c r="FLL51" s="3"/>
      <c r="FLM51" s="4"/>
      <c r="FLS51" s="2"/>
      <c r="FLW51" s="3"/>
      <c r="FLX51" s="3"/>
      <c r="FLY51" s="3"/>
      <c r="FLZ51" s="4"/>
      <c r="FMF51" s="2"/>
      <c r="FMJ51" s="3"/>
      <c r="FMK51" s="3"/>
      <c r="FML51" s="3"/>
      <c r="FMM51" s="4"/>
      <c r="FMS51" s="2"/>
      <c r="FMW51" s="3"/>
      <c r="FMX51" s="3"/>
      <c r="FMY51" s="3"/>
      <c r="FMZ51" s="4"/>
      <c r="FNF51" s="2"/>
      <c r="FNJ51" s="3"/>
      <c r="FNK51" s="3"/>
      <c r="FNL51" s="3"/>
      <c r="FNM51" s="4"/>
      <c r="FNS51" s="2"/>
      <c r="FNW51" s="3"/>
      <c r="FNX51" s="3"/>
      <c r="FNY51" s="3"/>
      <c r="FNZ51" s="4"/>
      <c r="FOF51" s="2"/>
      <c r="FOJ51" s="3"/>
      <c r="FOK51" s="3"/>
      <c r="FOL51" s="3"/>
      <c r="FOM51" s="4"/>
      <c r="FOS51" s="2"/>
      <c r="FOW51" s="3"/>
      <c r="FOX51" s="3"/>
      <c r="FOY51" s="3"/>
      <c r="FOZ51" s="4"/>
      <c r="FPF51" s="2"/>
      <c r="FPJ51" s="3"/>
      <c r="FPK51" s="3"/>
      <c r="FPL51" s="3"/>
      <c r="FPM51" s="4"/>
      <c r="FPS51" s="2"/>
      <c r="FPW51" s="3"/>
      <c r="FPX51" s="3"/>
      <c r="FPY51" s="3"/>
      <c r="FPZ51" s="4"/>
      <c r="FQF51" s="2"/>
      <c r="FQJ51" s="3"/>
      <c r="FQK51" s="3"/>
      <c r="FQL51" s="3"/>
      <c r="FQM51" s="4"/>
      <c r="FQS51" s="2"/>
      <c r="FQW51" s="3"/>
      <c r="FQX51" s="3"/>
      <c r="FQY51" s="3"/>
      <c r="FQZ51" s="4"/>
      <c r="FRF51" s="2"/>
      <c r="FRJ51" s="3"/>
      <c r="FRK51" s="3"/>
      <c r="FRL51" s="3"/>
      <c r="FRM51" s="4"/>
      <c r="FRS51" s="2"/>
      <c r="FRW51" s="3"/>
      <c r="FRX51" s="3"/>
      <c r="FRY51" s="3"/>
      <c r="FRZ51" s="4"/>
      <c r="FSF51" s="2"/>
      <c r="FSJ51" s="3"/>
      <c r="FSK51" s="3"/>
      <c r="FSL51" s="3"/>
      <c r="FSM51" s="4"/>
      <c r="FSS51" s="2"/>
      <c r="FSW51" s="3"/>
      <c r="FSX51" s="3"/>
      <c r="FSY51" s="3"/>
      <c r="FSZ51" s="4"/>
      <c r="FTF51" s="2"/>
      <c r="FTJ51" s="3"/>
      <c r="FTK51" s="3"/>
      <c r="FTL51" s="3"/>
      <c r="FTM51" s="4"/>
      <c r="FTS51" s="2"/>
      <c r="FTW51" s="3"/>
      <c r="FTX51" s="3"/>
      <c r="FTY51" s="3"/>
      <c r="FTZ51" s="4"/>
      <c r="FUF51" s="2"/>
      <c r="FUJ51" s="3"/>
      <c r="FUK51" s="3"/>
      <c r="FUL51" s="3"/>
      <c r="FUM51" s="4"/>
      <c r="FUS51" s="2"/>
      <c r="FUW51" s="3"/>
      <c r="FUX51" s="3"/>
      <c r="FUY51" s="3"/>
      <c r="FUZ51" s="4"/>
      <c r="FVF51" s="2"/>
      <c r="FVJ51" s="3"/>
      <c r="FVK51" s="3"/>
      <c r="FVL51" s="3"/>
      <c r="FVM51" s="4"/>
      <c r="FVS51" s="2"/>
      <c r="FVW51" s="3"/>
      <c r="FVX51" s="3"/>
      <c r="FVY51" s="3"/>
      <c r="FVZ51" s="4"/>
      <c r="FWF51" s="2"/>
      <c r="FWJ51" s="3"/>
      <c r="FWK51" s="3"/>
      <c r="FWL51" s="3"/>
      <c r="FWM51" s="4"/>
      <c r="FWS51" s="2"/>
      <c r="FWW51" s="3"/>
      <c r="FWX51" s="3"/>
      <c r="FWY51" s="3"/>
      <c r="FWZ51" s="4"/>
      <c r="FXF51" s="2"/>
      <c r="FXJ51" s="3"/>
      <c r="FXK51" s="3"/>
      <c r="FXL51" s="3"/>
      <c r="FXM51" s="4"/>
      <c r="FXS51" s="2"/>
      <c r="FXW51" s="3"/>
      <c r="FXX51" s="3"/>
      <c r="FXY51" s="3"/>
      <c r="FXZ51" s="4"/>
      <c r="FYF51" s="2"/>
      <c r="FYJ51" s="3"/>
      <c r="FYK51" s="3"/>
      <c r="FYL51" s="3"/>
      <c r="FYM51" s="4"/>
      <c r="FYS51" s="2"/>
      <c r="FYW51" s="3"/>
      <c r="FYX51" s="3"/>
      <c r="FYY51" s="3"/>
      <c r="FYZ51" s="4"/>
      <c r="FZF51" s="2"/>
      <c r="FZJ51" s="3"/>
      <c r="FZK51" s="3"/>
      <c r="FZL51" s="3"/>
      <c r="FZM51" s="4"/>
      <c r="FZS51" s="2"/>
      <c r="FZW51" s="3"/>
      <c r="FZX51" s="3"/>
      <c r="FZY51" s="3"/>
      <c r="FZZ51" s="4"/>
      <c r="GAF51" s="2"/>
      <c r="GAJ51" s="3"/>
      <c r="GAK51" s="3"/>
      <c r="GAL51" s="3"/>
      <c r="GAM51" s="4"/>
      <c r="GAS51" s="2"/>
      <c r="GAW51" s="3"/>
      <c r="GAX51" s="3"/>
      <c r="GAY51" s="3"/>
      <c r="GAZ51" s="4"/>
      <c r="GBF51" s="2"/>
      <c r="GBJ51" s="3"/>
      <c r="GBK51" s="3"/>
      <c r="GBL51" s="3"/>
      <c r="GBM51" s="4"/>
      <c r="GBS51" s="2"/>
      <c r="GBW51" s="3"/>
      <c r="GBX51" s="3"/>
      <c r="GBY51" s="3"/>
      <c r="GBZ51" s="4"/>
      <c r="GCF51" s="2"/>
      <c r="GCJ51" s="3"/>
      <c r="GCK51" s="3"/>
      <c r="GCL51" s="3"/>
      <c r="GCM51" s="4"/>
      <c r="GCS51" s="2"/>
      <c r="GCW51" s="3"/>
      <c r="GCX51" s="3"/>
      <c r="GCY51" s="3"/>
      <c r="GCZ51" s="4"/>
      <c r="GDF51" s="2"/>
      <c r="GDJ51" s="3"/>
      <c r="GDK51" s="3"/>
      <c r="GDL51" s="3"/>
      <c r="GDM51" s="4"/>
      <c r="GDS51" s="2"/>
      <c r="GDW51" s="3"/>
      <c r="GDX51" s="3"/>
      <c r="GDY51" s="3"/>
      <c r="GDZ51" s="4"/>
      <c r="GEF51" s="2"/>
      <c r="GEJ51" s="3"/>
      <c r="GEK51" s="3"/>
      <c r="GEL51" s="3"/>
      <c r="GEM51" s="4"/>
      <c r="GES51" s="2"/>
      <c r="GEW51" s="3"/>
      <c r="GEX51" s="3"/>
      <c r="GEY51" s="3"/>
      <c r="GEZ51" s="4"/>
      <c r="GFF51" s="2"/>
      <c r="GFJ51" s="3"/>
      <c r="GFK51" s="3"/>
      <c r="GFL51" s="3"/>
      <c r="GFM51" s="4"/>
      <c r="GFS51" s="2"/>
      <c r="GFW51" s="3"/>
      <c r="GFX51" s="3"/>
      <c r="GFY51" s="3"/>
      <c r="GFZ51" s="4"/>
      <c r="GGF51" s="2"/>
      <c r="GGJ51" s="3"/>
      <c r="GGK51" s="3"/>
      <c r="GGL51" s="3"/>
      <c r="GGM51" s="4"/>
      <c r="GGS51" s="2"/>
      <c r="GGW51" s="3"/>
      <c r="GGX51" s="3"/>
      <c r="GGY51" s="3"/>
      <c r="GGZ51" s="4"/>
      <c r="GHF51" s="2"/>
      <c r="GHJ51" s="3"/>
      <c r="GHK51" s="3"/>
      <c r="GHL51" s="3"/>
      <c r="GHM51" s="4"/>
      <c r="GHS51" s="2"/>
      <c r="GHW51" s="3"/>
      <c r="GHX51" s="3"/>
      <c r="GHY51" s="3"/>
      <c r="GHZ51" s="4"/>
      <c r="GIF51" s="2"/>
      <c r="GIJ51" s="3"/>
      <c r="GIK51" s="3"/>
      <c r="GIL51" s="3"/>
      <c r="GIM51" s="4"/>
      <c r="GIS51" s="2"/>
      <c r="GIW51" s="3"/>
      <c r="GIX51" s="3"/>
      <c r="GIY51" s="3"/>
      <c r="GIZ51" s="4"/>
      <c r="GJF51" s="2"/>
      <c r="GJJ51" s="3"/>
      <c r="GJK51" s="3"/>
      <c r="GJL51" s="3"/>
      <c r="GJM51" s="4"/>
      <c r="GJS51" s="2"/>
      <c r="GJW51" s="3"/>
      <c r="GJX51" s="3"/>
      <c r="GJY51" s="3"/>
      <c r="GJZ51" s="4"/>
      <c r="GKF51" s="2"/>
      <c r="GKJ51" s="3"/>
      <c r="GKK51" s="3"/>
      <c r="GKL51" s="3"/>
      <c r="GKM51" s="4"/>
      <c r="GKS51" s="2"/>
      <c r="GKW51" s="3"/>
      <c r="GKX51" s="3"/>
      <c r="GKY51" s="3"/>
      <c r="GKZ51" s="4"/>
      <c r="GLF51" s="2"/>
      <c r="GLJ51" s="3"/>
      <c r="GLK51" s="3"/>
      <c r="GLL51" s="3"/>
      <c r="GLM51" s="4"/>
      <c r="GLS51" s="2"/>
      <c r="GLW51" s="3"/>
      <c r="GLX51" s="3"/>
      <c r="GLY51" s="3"/>
      <c r="GLZ51" s="4"/>
      <c r="GMF51" s="2"/>
      <c r="GMJ51" s="3"/>
      <c r="GMK51" s="3"/>
      <c r="GML51" s="3"/>
      <c r="GMM51" s="4"/>
      <c r="GMS51" s="2"/>
      <c r="GMW51" s="3"/>
      <c r="GMX51" s="3"/>
      <c r="GMY51" s="3"/>
      <c r="GMZ51" s="4"/>
      <c r="GNF51" s="2"/>
      <c r="GNJ51" s="3"/>
      <c r="GNK51" s="3"/>
      <c r="GNL51" s="3"/>
      <c r="GNM51" s="4"/>
      <c r="GNS51" s="2"/>
      <c r="GNW51" s="3"/>
      <c r="GNX51" s="3"/>
      <c r="GNY51" s="3"/>
      <c r="GNZ51" s="4"/>
      <c r="GOF51" s="2"/>
      <c r="GOJ51" s="3"/>
      <c r="GOK51" s="3"/>
      <c r="GOL51" s="3"/>
      <c r="GOM51" s="4"/>
      <c r="GOS51" s="2"/>
      <c r="GOW51" s="3"/>
      <c r="GOX51" s="3"/>
      <c r="GOY51" s="3"/>
      <c r="GOZ51" s="4"/>
      <c r="GPF51" s="2"/>
      <c r="GPJ51" s="3"/>
      <c r="GPK51" s="3"/>
      <c r="GPL51" s="3"/>
      <c r="GPM51" s="4"/>
      <c r="GPS51" s="2"/>
      <c r="GPW51" s="3"/>
      <c r="GPX51" s="3"/>
      <c r="GPY51" s="3"/>
      <c r="GPZ51" s="4"/>
      <c r="GQF51" s="2"/>
      <c r="GQJ51" s="3"/>
      <c r="GQK51" s="3"/>
      <c r="GQL51" s="3"/>
      <c r="GQM51" s="4"/>
      <c r="GQS51" s="2"/>
      <c r="GQW51" s="3"/>
      <c r="GQX51" s="3"/>
      <c r="GQY51" s="3"/>
      <c r="GQZ51" s="4"/>
      <c r="GRF51" s="2"/>
      <c r="GRJ51" s="3"/>
      <c r="GRK51" s="3"/>
      <c r="GRL51" s="3"/>
      <c r="GRM51" s="4"/>
      <c r="GRS51" s="2"/>
      <c r="GRW51" s="3"/>
      <c r="GRX51" s="3"/>
      <c r="GRY51" s="3"/>
      <c r="GRZ51" s="4"/>
      <c r="GSF51" s="2"/>
      <c r="GSJ51" s="3"/>
      <c r="GSK51" s="3"/>
      <c r="GSL51" s="3"/>
      <c r="GSM51" s="4"/>
      <c r="GSS51" s="2"/>
      <c r="GSW51" s="3"/>
      <c r="GSX51" s="3"/>
      <c r="GSY51" s="3"/>
      <c r="GSZ51" s="4"/>
      <c r="GTF51" s="2"/>
      <c r="GTJ51" s="3"/>
      <c r="GTK51" s="3"/>
      <c r="GTL51" s="3"/>
      <c r="GTM51" s="4"/>
      <c r="GTS51" s="2"/>
      <c r="GTW51" s="3"/>
      <c r="GTX51" s="3"/>
      <c r="GTY51" s="3"/>
      <c r="GTZ51" s="4"/>
      <c r="GUF51" s="2"/>
      <c r="GUJ51" s="3"/>
      <c r="GUK51" s="3"/>
      <c r="GUL51" s="3"/>
      <c r="GUM51" s="4"/>
      <c r="GUS51" s="2"/>
      <c r="GUW51" s="3"/>
      <c r="GUX51" s="3"/>
      <c r="GUY51" s="3"/>
      <c r="GUZ51" s="4"/>
      <c r="GVF51" s="2"/>
      <c r="GVJ51" s="3"/>
      <c r="GVK51" s="3"/>
      <c r="GVL51" s="3"/>
      <c r="GVM51" s="4"/>
      <c r="GVS51" s="2"/>
      <c r="GVW51" s="3"/>
      <c r="GVX51" s="3"/>
      <c r="GVY51" s="3"/>
      <c r="GVZ51" s="4"/>
      <c r="GWF51" s="2"/>
      <c r="GWJ51" s="3"/>
      <c r="GWK51" s="3"/>
      <c r="GWL51" s="3"/>
      <c r="GWM51" s="4"/>
      <c r="GWS51" s="2"/>
      <c r="GWW51" s="3"/>
      <c r="GWX51" s="3"/>
      <c r="GWY51" s="3"/>
      <c r="GWZ51" s="4"/>
      <c r="GXF51" s="2"/>
      <c r="GXJ51" s="3"/>
      <c r="GXK51" s="3"/>
      <c r="GXL51" s="3"/>
      <c r="GXM51" s="4"/>
      <c r="GXS51" s="2"/>
      <c r="GXW51" s="3"/>
      <c r="GXX51" s="3"/>
      <c r="GXY51" s="3"/>
      <c r="GXZ51" s="4"/>
      <c r="GYF51" s="2"/>
      <c r="GYJ51" s="3"/>
      <c r="GYK51" s="3"/>
      <c r="GYL51" s="3"/>
      <c r="GYM51" s="4"/>
      <c r="GYS51" s="2"/>
      <c r="GYW51" s="3"/>
      <c r="GYX51" s="3"/>
      <c r="GYY51" s="3"/>
      <c r="GYZ51" s="4"/>
      <c r="GZF51" s="2"/>
      <c r="GZJ51" s="3"/>
      <c r="GZK51" s="3"/>
      <c r="GZL51" s="3"/>
      <c r="GZM51" s="4"/>
      <c r="GZS51" s="2"/>
      <c r="GZW51" s="3"/>
      <c r="GZX51" s="3"/>
      <c r="GZY51" s="3"/>
      <c r="GZZ51" s="4"/>
      <c r="HAF51" s="2"/>
      <c r="HAJ51" s="3"/>
      <c r="HAK51" s="3"/>
      <c r="HAL51" s="3"/>
      <c r="HAM51" s="4"/>
      <c r="HAS51" s="2"/>
      <c r="HAW51" s="3"/>
      <c r="HAX51" s="3"/>
      <c r="HAY51" s="3"/>
      <c r="HAZ51" s="4"/>
      <c r="HBF51" s="2"/>
      <c r="HBJ51" s="3"/>
      <c r="HBK51" s="3"/>
      <c r="HBL51" s="3"/>
      <c r="HBM51" s="4"/>
      <c r="HBS51" s="2"/>
      <c r="HBW51" s="3"/>
      <c r="HBX51" s="3"/>
      <c r="HBY51" s="3"/>
      <c r="HBZ51" s="4"/>
      <c r="HCF51" s="2"/>
      <c r="HCJ51" s="3"/>
      <c r="HCK51" s="3"/>
      <c r="HCL51" s="3"/>
      <c r="HCM51" s="4"/>
      <c r="HCS51" s="2"/>
      <c r="HCW51" s="3"/>
      <c r="HCX51" s="3"/>
      <c r="HCY51" s="3"/>
      <c r="HCZ51" s="4"/>
      <c r="HDF51" s="2"/>
      <c r="HDJ51" s="3"/>
      <c r="HDK51" s="3"/>
      <c r="HDL51" s="3"/>
      <c r="HDM51" s="4"/>
      <c r="HDS51" s="2"/>
      <c r="HDW51" s="3"/>
      <c r="HDX51" s="3"/>
      <c r="HDY51" s="3"/>
      <c r="HDZ51" s="4"/>
      <c r="HEF51" s="2"/>
      <c r="HEJ51" s="3"/>
      <c r="HEK51" s="3"/>
      <c r="HEL51" s="3"/>
      <c r="HEM51" s="4"/>
      <c r="HES51" s="2"/>
      <c r="HEW51" s="3"/>
      <c r="HEX51" s="3"/>
      <c r="HEY51" s="3"/>
      <c r="HEZ51" s="4"/>
      <c r="HFF51" s="2"/>
      <c r="HFJ51" s="3"/>
      <c r="HFK51" s="3"/>
      <c r="HFL51" s="3"/>
      <c r="HFM51" s="4"/>
      <c r="HFS51" s="2"/>
      <c r="HFW51" s="3"/>
      <c r="HFX51" s="3"/>
      <c r="HFY51" s="3"/>
      <c r="HFZ51" s="4"/>
      <c r="HGF51" s="2"/>
      <c r="HGJ51" s="3"/>
      <c r="HGK51" s="3"/>
      <c r="HGL51" s="3"/>
      <c r="HGM51" s="4"/>
      <c r="HGS51" s="2"/>
      <c r="HGW51" s="3"/>
      <c r="HGX51" s="3"/>
      <c r="HGY51" s="3"/>
      <c r="HGZ51" s="4"/>
      <c r="HHF51" s="2"/>
      <c r="HHJ51" s="3"/>
      <c r="HHK51" s="3"/>
      <c r="HHL51" s="3"/>
      <c r="HHM51" s="4"/>
      <c r="HHS51" s="2"/>
      <c r="HHW51" s="3"/>
      <c r="HHX51" s="3"/>
      <c r="HHY51" s="3"/>
      <c r="HHZ51" s="4"/>
      <c r="HIF51" s="2"/>
      <c r="HIJ51" s="3"/>
      <c r="HIK51" s="3"/>
      <c r="HIL51" s="3"/>
      <c r="HIM51" s="4"/>
      <c r="HIS51" s="2"/>
      <c r="HIW51" s="3"/>
      <c r="HIX51" s="3"/>
      <c r="HIY51" s="3"/>
      <c r="HIZ51" s="4"/>
      <c r="HJF51" s="2"/>
      <c r="HJJ51" s="3"/>
      <c r="HJK51" s="3"/>
      <c r="HJL51" s="3"/>
      <c r="HJM51" s="4"/>
      <c r="HJS51" s="2"/>
      <c r="HJW51" s="3"/>
      <c r="HJX51" s="3"/>
      <c r="HJY51" s="3"/>
      <c r="HJZ51" s="4"/>
      <c r="HKF51" s="2"/>
      <c r="HKJ51" s="3"/>
      <c r="HKK51" s="3"/>
      <c r="HKL51" s="3"/>
      <c r="HKM51" s="4"/>
      <c r="HKS51" s="2"/>
      <c r="HKW51" s="3"/>
      <c r="HKX51" s="3"/>
      <c r="HKY51" s="3"/>
      <c r="HKZ51" s="4"/>
      <c r="HLF51" s="2"/>
      <c r="HLJ51" s="3"/>
      <c r="HLK51" s="3"/>
      <c r="HLL51" s="3"/>
      <c r="HLM51" s="4"/>
      <c r="HLS51" s="2"/>
      <c r="HLW51" s="3"/>
      <c r="HLX51" s="3"/>
      <c r="HLY51" s="3"/>
      <c r="HLZ51" s="4"/>
      <c r="HMF51" s="2"/>
      <c r="HMJ51" s="3"/>
      <c r="HMK51" s="3"/>
      <c r="HML51" s="3"/>
      <c r="HMM51" s="4"/>
      <c r="HMS51" s="2"/>
      <c r="HMW51" s="3"/>
      <c r="HMX51" s="3"/>
      <c r="HMY51" s="3"/>
      <c r="HMZ51" s="4"/>
      <c r="HNF51" s="2"/>
      <c r="HNJ51" s="3"/>
      <c r="HNK51" s="3"/>
      <c r="HNL51" s="3"/>
      <c r="HNM51" s="4"/>
      <c r="HNS51" s="2"/>
      <c r="HNW51" s="3"/>
      <c r="HNX51" s="3"/>
      <c r="HNY51" s="3"/>
      <c r="HNZ51" s="4"/>
      <c r="HOF51" s="2"/>
      <c r="HOJ51" s="3"/>
      <c r="HOK51" s="3"/>
      <c r="HOL51" s="3"/>
      <c r="HOM51" s="4"/>
      <c r="HOS51" s="2"/>
      <c r="HOW51" s="3"/>
      <c r="HOX51" s="3"/>
      <c r="HOY51" s="3"/>
      <c r="HOZ51" s="4"/>
      <c r="HPF51" s="2"/>
      <c r="HPJ51" s="3"/>
      <c r="HPK51" s="3"/>
      <c r="HPL51" s="3"/>
      <c r="HPM51" s="4"/>
      <c r="HPS51" s="2"/>
      <c r="HPW51" s="3"/>
      <c r="HPX51" s="3"/>
      <c r="HPY51" s="3"/>
      <c r="HPZ51" s="4"/>
      <c r="HQF51" s="2"/>
      <c r="HQJ51" s="3"/>
      <c r="HQK51" s="3"/>
      <c r="HQL51" s="3"/>
      <c r="HQM51" s="4"/>
      <c r="HQS51" s="2"/>
      <c r="HQW51" s="3"/>
      <c r="HQX51" s="3"/>
      <c r="HQY51" s="3"/>
      <c r="HQZ51" s="4"/>
      <c r="HRF51" s="2"/>
      <c r="HRJ51" s="3"/>
      <c r="HRK51" s="3"/>
      <c r="HRL51" s="3"/>
      <c r="HRM51" s="4"/>
      <c r="HRS51" s="2"/>
      <c r="HRW51" s="3"/>
      <c r="HRX51" s="3"/>
      <c r="HRY51" s="3"/>
      <c r="HRZ51" s="4"/>
      <c r="HSF51" s="2"/>
      <c r="HSJ51" s="3"/>
      <c r="HSK51" s="3"/>
      <c r="HSL51" s="3"/>
      <c r="HSM51" s="4"/>
      <c r="HSS51" s="2"/>
      <c r="HSW51" s="3"/>
      <c r="HSX51" s="3"/>
      <c r="HSY51" s="3"/>
      <c r="HSZ51" s="4"/>
      <c r="HTF51" s="2"/>
      <c r="HTJ51" s="3"/>
      <c r="HTK51" s="3"/>
      <c r="HTL51" s="3"/>
      <c r="HTM51" s="4"/>
      <c r="HTS51" s="2"/>
      <c r="HTW51" s="3"/>
      <c r="HTX51" s="3"/>
      <c r="HTY51" s="3"/>
      <c r="HTZ51" s="4"/>
      <c r="HUF51" s="2"/>
      <c r="HUJ51" s="3"/>
      <c r="HUK51" s="3"/>
      <c r="HUL51" s="3"/>
      <c r="HUM51" s="4"/>
      <c r="HUS51" s="2"/>
      <c r="HUW51" s="3"/>
      <c r="HUX51" s="3"/>
      <c r="HUY51" s="3"/>
      <c r="HUZ51" s="4"/>
      <c r="HVF51" s="2"/>
      <c r="HVJ51" s="3"/>
      <c r="HVK51" s="3"/>
      <c r="HVL51" s="3"/>
      <c r="HVM51" s="4"/>
      <c r="HVS51" s="2"/>
      <c r="HVW51" s="3"/>
      <c r="HVX51" s="3"/>
      <c r="HVY51" s="3"/>
      <c r="HVZ51" s="4"/>
      <c r="HWF51" s="2"/>
      <c r="HWJ51" s="3"/>
      <c r="HWK51" s="3"/>
      <c r="HWL51" s="3"/>
      <c r="HWM51" s="4"/>
      <c r="HWS51" s="2"/>
      <c r="HWW51" s="3"/>
      <c r="HWX51" s="3"/>
      <c r="HWY51" s="3"/>
      <c r="HWZ51" s="4"/>
      <c r="HXF51" s="2"/>
      <c r="HXJ51" s="3"/>
      <c r="HXK51" s="3"/>
      <c r="HXL51" s="3"/>
      <c r="HXM51" s="4"/>
      <c r="HXS51" s="2"/>
      <c r="HXW51" s="3"/>
      <c r="HXX51" s="3"/>
      <c r="HXY51" s="3"/>
      <c r="HXZ51" s="4"/>
      <c r="HYF51" s="2"/>
      <c r="HYJ51" s="3"/>
      <c r="HYK51" s="3"/>
      <c r="HYL51" s="3"/>
      <c r="HYM51" s="4"/>
      <c r="HYS51" s="2"/>
      <c r="HYW51" s="3"/>
      <c r="HYX51" s="3"/>
      <c r="HYY51" s="3"/>
      <c r="HYZ51" s="4"/>
      <c r="HZF51" s="2"/>
      <c r="HZJ51" s="3"/>
      <c r="HZK51" s="3"/>
      <c r="HZL51" s="3"/>
      <c r="HZM51" s="4"/>
      <c r="HZS51" s="2"/>
      <c r="HZW51" s="3"/>
      <c r="HZX51" s="3"/>
      <c r="HZY51" s="3"/>
      <c r="HZZ51" s="4"/>
      <c r="IAF51" s="2"/>
      <c r="IAJ51" s="3"/>
      <c r="IAK51" s="3"/>
      <c r="IAL51" s="3"/>
      <c r="IAM51" s="4"/>
      <c r="IAS51" s="2"/>
      <c r="IAW51" s="3"/>
      <c r="IAX51" s="3"/>
      <c r="IAY51" s="3"/>
      <c r="IAZ51" s="4"/>
      <c r="IBF51" s="2"/>
      <c r="IBJ51" s="3"/>
      <c r="IBK51" s="3"/>
      <c r="IBL51" s="3"/>
      <c r="IBM51" s="4"/>
      <c r="IBS51" s="2"/>
      <c r="IBW51" s="3"/>
      <c r="IBX51" s="3"/>
      <c r="IBY51" s="3"/>
      <c r="IBZ51" s="4"/>
      <c r="ICF51" s="2"/>
      <c r="ICJ51" s="3"/>
      <c r="ICK51" s="3"/>
      <c r="ICL51" s="3"/>
      <c r="ICM51" s="4"/>
      <c r="ICS51" s="2"/>
      <c r="ICW51" s="3"/>
      <c r="ICX51" s="3"/>
      <c r="ICY51" s="3"/>
      <c r="ICZ51" s="4"/>
      <c r="IDF51" s="2"/>
      <c r="IDJ51" s="3"/>
      <c r="IDK51" s="3"/>
      <c r="IDL51" s="3"/>
      <c r="IDM51" s="4"/>
      <c r="IDS51" s="2"/>
      <c r="IDW51" s="3"/>
      <c r="IDX51" s="3"/>
      <c r="IDY51" s="3"/>
      <c r="IDZ51" s="4"/>
      <c r="IEF51" s="2"/>
      <c r="IEJ51" s="3"/>
      <c r="IEK51" s="3"/>
      <c r="IEL51" s="3"/>
      <c r="IEM51" s="4"/>
      <c r="IES51" s="2"/>
      <c r="IEW51" s="3"/>
      <c r="IEX51" s="3"/>
      <c r="IEY51" s="3"/>
      <c r="IEZ51" s="4"/>
      <c r="IFF51" s="2"/>
      <c r="IFJ51" s="3"/>
      <c r="IFK51" s="3"/>
      <c r="IFL51" s="3"/>
      <c r="IFM51" s="4"/>
      <c r="IFS51" s="2"/>
      <c r="IFW51" s="3"/>
      <c r="IFX51" s="3"/>
      <c r="IFY51" s="3"/>
      <c r="IFZ51" s="4"/>
      <c r="IGF51" s="2"/>
      <c r="IGJ51" s="3"/>
      <c r="IGK51" s="3"/>
      <c r="IGL51" s="3"/>
      <c r="IGM51" s="4"/>
      <c r="IGS51" s="2"/>
      <c r="IGW51" s="3"/>
      <c r="IGX51" s="3"/>
      <c r="IGY51" s="3"/>
      <c r="IGZ51" s="4"/>
      <c r="IHF51" s="2"/>
      <c r="IHJ51" s="3"/>
      <c r="IHK51" s="3"/>
      <c r="IHL51" s="3"/>
      <c r="IHM51" s="4"/>
      <c r="IHS51" s="2"/>
      <c r="IHW51" s="3"/>
      <c r="IHX51" s="3"/>
      <c r="IHY51" s="3"/>
      <c r="IHZ51" s="4"/>
      <c r="IIF51" s="2"/>
      <c r="IIJ51" s="3"/>
      <c r="IIK51" s="3"/>
      <c r="IIL51" s="3"/>
      <c r="IIM51" s="4"/>
      <c r="IIS51" s="2"/>
      <c r="IIW51" s="3"/>
      <c r="IIX51" s="3"/>
      <c r="IIY51" s="3"/>
      <c r="IIZ51" s="4"/>
      <c r="IJF51" s="2"/>
      <c r="IJJ51" s="3"/>
      <c r="IJK51" s="3"/>
      <c r="IJL51" s="3"/>
      <c r="IJM51" s="4"/>
      <c r="IJS51" s="2"/>
      <c r="IJW51" s="3"/>
      <c r="IJX51" s="3"/>
      <c r="IJY51" s="3"/>
      <c r="IJZ51" s="4"/>
      <c r="IKF51" s="2"/>
      <c r="IKJ51" s="3"/>
      <c r="IKK51" s="3"/>
      <c r="IKL51" s="3"/>
      <c r="IKM51" s="4"/>
      <c r="IKS51" s="2"/>
      <c r="IKW51" s="3"/>
      <c r="IKX51" s="3"/>
      <c r="IKY51" s="3"/>
      <c r="IKZ51" s="4"/>
      <c r="ILF51" s="2"/>
      <c r="ILJ51" s="3"/>
      <c r="ILK51" s="3"/>
      <c r="ILL51" s="3"/>
      <c r="ILM51" s="4"/>
      <c r="ILS51" s="2"/>
      <c r="ILW51" s="3"/>
      <c r="ILX51" s="3"/>
      <c r="ILY51" s="3"/>
      <c r="ILZ51" s="4"/>
      <c r="IMF51" s="2"/>
      <c r="IMJ51" s="3"/>
      <c r="IMK51" s="3"/>
      <c r="IML51" s="3"/>
      <c r="IMM51" s="4"/>
      <c r="IMS51" s="2"/>
      <c r="IMW51" s="3"/>
      <c r="IMX51" s="3"/>
      <c r="IMY51" s="3"/>
      <c r="IMZ51" s="4"/>
      <c r="INF51" s="2"/>
      <c r="INJ51" s="3"/>
      <c r="INK51" s="3"/>
      <c r="INL51" s="3"/>
      <c r="INM51" s="4"/>
      <c r="INS51" s="2"/>
      <c r="INW51" s="3"/>
      <c r="INX51" s="3"/>
      <c r="INY51" s="3"/>
      <c r="INZ51" s="4"/>
      <c r="IOF51" s="2"/>
      <c r="IOJ51" s="3"/>
      <c r="IOK51" s="3"/>
      <c r="IOL51" s="3"/>
      <c r="IOM51" s="4"/>
      <c r="IOS51" s="2"/>
      <c r="IOW51" s="3"/>
      <c r="IOX51" s="3"/>
      <c r="IOY51" s="3"/>
      <c r="IOZ51" s="4"/>
      <c r="IPF51" s="2"/>
      <c r="IPJ51" s="3"/>
      <c r="IPK51" s="3"/>
      <c r="IPL51" s="3"/>
      <c r="IPM51" s="4"/>
      <c r="IPS51" s="2"/>
      <c r="IPW51" s="3"/>
      <c r="IPX51" s="3"/>
      <c r="IPY51" s="3"/>
      <c r="IPZ51" s="4"/>
      <c r="IQF51" s="2"/>
      <c r="IQJ51" s="3"/>
      <c r="IQK51" s="3"/>
      <c r="IQL51" s="3"/>
      <c r="IQM51" s="4"/>
      <c r="IQS51" s="2"/>
      <c r="IQW51" s="3"/>
      <c r="IQX51" s="3"/>
      <c r="IQY51" s="3"/>
      <c r="IQZ51" s="4"/>
      <c r="IRF51" s="2"/>
      <c r="IRJ51" s="3"/>
      <c r="IRK51" s="3"/>
      <c r="IRL51" s="3"/>
      <c r="IRM51" s="4"/>
      <c r="IRS51" s="2"/>
      <c r="IRW51" s="3"/>
      <c r="IRX51" s="3"/>
      <c r="IRY51" s="3"/>
      <c r="IRZ51" s="4"/>
      <c r="ISF51" s="2"/>
      <c r="ISJ51" s="3"/>
      <c r="ISK51" s="3"/>
      <c r="ISL51" s="3"/>
      <c r="ISM51" s="4"/>
      <c r="ISS51" s="2"/>
      <c r="ISW51" s="3"/>
      <c r="ISX51" s="3"/>
      <c r="ISY51" s="3"/>
      <c r="ISZ51" s="4"/>
      <c r="ITF51" s="2"/>
      <c r="ITJ51" s="3"/>
      <c r="ITK51" s="3"/>
      <c r="ITL51" s="3"/>
      <c r="ITM51" s="4"/>
      <c r="ITS51" s="2"/>
      <c r="ITW51" s="3"/>
      <c r="ITX51" s="3"/>
      <c r="ITY51" s="3"/>
      <c r="ITZ51" s="4"/>
      <c r="IUF51" s="2"/>
      <c r="IUJ51" s="3"/>
      <c r="IUK51" s="3"/>
      <c r="IUL51" s="3"/>
      <c r="IUM51" s="4"/>
      <c r="IUS51" s="2"/>
      <c r="IUW51" s="3"/>
      <c r="IUX51" s="3"/>
      <c r="IUY51" s="3"/>
      <c r="IUZ51" s="4"/>
      <c r="IVF51" s="2"/>
      <c r="IVJ51" s="3"/>
      <c r="IVK51" s="3"/>
      <c r="IVL51" s="3"/>
      <c r="IVM51" s="4"/>
      <c r="IVS51" s="2"/>
      <c r="IVW51" s="3"/>
      <c r="IVX51" s="3"/>
      <c r="IVY51" s="3"/>
      <c r="IVZ51" s="4"/>
      <c r="IWF51" s="2"/>
      <c r="IWJ51" s="3"/>
      <c r="IWK51" s="3"/>
      <c r="IWL51" s="3"/>
      <c r="IWM51" s="4"/>
      <c r="IWS51" s="2"/>
      <c r="IWW51" s="3"/>
      <c r="IWX51" s="3"/>
      <c r="IWY51" s="3"/>
      <c r="IWZ51" s="4"/>
      <c r="IXF51" s="2"/>
      <c r="IXJ51" s="3"/>
      <c r="IXK51" s="3"/>
      <c r="IXL51" s="3"/>
      <c r="IXM51" s="4"/>
      <c r="IXS51" s="2"/>
      <c r="IXW51" s="3"/>
      <c r="IXX51" s="3"/>
      <c r="IXY51" s="3"/>
      <c r="IXZ51" s="4"/>
      <c r="IYF51" s="2"/>
      <c r="IYJ51" s="3"/>
      <c r="IYK51" s="3"/>
      <c r="IYL51" s="3"/>
      <c r="IYM51" s="4"/>
      <c r="IYS51" s="2"/>
      <c r="IYW51" s="3"/>
      <c r="IYX51" s="3"/>
      <c r="IYY51" s="3"/>
      <c r="IYZ51" s="4"/>
      <c r="IZF51" s="2"/>
      <c r="IZJ51" s="3"/>
      <c r="IZK51" s="3"/>
      <c r="IZL51" s="3"/>
      <c r="IZM51" s="4"/>
      <c r="IZS51" s="2"/>
      <c r="IZW51" s="3"/>
      <c r="IZX51" s="3"/>
      <c r="IZY51" s="3"/>
      <c r="IZZ51" s="4"/>
      <c r="JAF51" s="2"/>
      <c r="JAJ51" s="3"/>
      <c r="JAK51" s="3"/>
      <c r="JAL51" s="3"/>
      <c r="JAM51" s="4"/>
      <c r="JAS51" s="2"/>
      <c r="JAW51" s="3"/>
      <c r="JAX51" s="3"/>
      <c r="JAY51" s="3"/>
      <c r="JAZ51" s="4"/>
      <c r="JBF51" s="2"/>
      <c r="JBJ51" s="3"/>
      <c r="JBK51" s="3"/>
      <c r="JBL51" s="3"/>
      <c r="JBM51" s="4"/>
      <c r="JBS51" s="2"/>
      <c r="JBW51" s="3"/>
      <c r="JBX51" s="3"/>
      <c r="JBY51" s="3"/>
      <c r="JBZ51" s="4"/>
      <c r="JCF51" s="2"/>
      <c r="JCJ51" s="3"/>
      <c r="JCK51" s="3"/>
      <c r="JCL51" s="3"/>
      <c r="JCM51" s="4"/>
      <c r="JCS51" s="2"/>
      <c r="JCW51" s="3"/>
      <c r="JCX51" s="3"/>
      <c r="JCY51" s="3"/>
      <c r="JCZ51" s="4"/>
      <c r="JDF51" s="2"/>
      <c r="JDJ51" s="3"/>
      <c r="JDK51" s="3"/>
      <c r="JDL51" s="3"/>
      <c r="JDM51" s="4"/>
      <c r="JDS51" s="2"/>
      <c r="JDW51" s="3"/>
      <c r="JDX51" s="3"/>
      <c r="JDY51" s="3"/>
      <c r="JDZ51" s="4"/>
      <c r="JEF51" s="2"/>
      <c r="JEJ51" s="3"/>
      <c r="JEK51" s="3"/>
      <c r="JEL51" s="3"/>
      <c r="JEM51" s="4"/>
      <c r="JES51" s="2"/>
      <c r="JEW51" s="3"/>
      <c r="JEX51" s="3"/>
      <c r="JEY51" s="3"/>
      <c r="JEZ51" s="4"/>
      <c r="JFF51" s="2"/>
      <c r="JFJ51" s="3"/>
      <c r="JFK51" s="3"/>
      <c r="JFL51" s="3"/>
      <c r="JFM51" s="4"/>
      <c r="JFS51" s="2"/>
      <c r="JFW51" s="3"/>
      <c r="JFX51" s="3"/>
      <c r="JFY51" s="3"/>
      <c r="JFZ51" s="4"/>
      <c r="JGF51" s="2"/>
      <c r="JGJ51" s="3"/>
      <c r="JGK51" s="3"/>
      <c r="JGL51" s="3"/>
      <c r="JGM51" s="4"/>
      <c r="JGS51" s="2"/>
      <c r="JGW51" s="3"/>
      <c r="JGX51" s="3"/>
      <c r="JGY51" s="3"/>
      <c r="JGZ51" s="4"/>
      <c r="JHF51" s="2"/>
      <c r="JHJ51" s="3"/>
      <c r="JHK51" s="3"/>
      <c r="JHL51" s="3"/>
      <c r="JHM51" s="4"/>
      <c r="JHS51" s="2"/>
      <c r="JHW51" s="3"/>
      <c r="JHX51" s="3"/>
      <c r="JHY51" s="3"/>
      <c r="JHZ51" s="4"/>
      <c r="JIF51" s="2"/>
      <c r="JIJ51" s="3"/>
      <c r="JIK51" s="3"/>
      <c r="JIL51" s="3"/>
      <c r="JIM51" s="4"/>
      <c r="JIS51" s="2"/>
      <c r="JIW51" s="3"/>
      <c r="JIX51" s="3"/>
      <c r="JIY51" s="3"/>
      <c r="JIZ51" s="4"/>
      <c r="JJF51" s="2"/>
      <c r="JJJ51" s="3"/>
      <c r="JJK51" s="3"/>
      <c r="JJL51" s="3"/>
      <c r="JJM51" s="4"/>
      <c r="JJS51" s="2"/>
      <c r="JJW51" s="3"/>
      <c r="JJX51" s="3"/>
      <c r="JJY51" s="3"/>
      <c r="JJZ51" s="4"/>
      <c r="JKF51" s="2"/>
      <c r="JKJ51" s="3"/>
      <c r="JKK51" s="3"/>
      <c r="JKL51" s="3"/>
      <c r="JKM51" s="4"/>
      <c r="JKS51" s="2"/>
      <c r="JKW51" s="3"/>
      <c r="JKX51" s="3"/>
      <c r="JKY51" s="3"/>
      <c r="JKZ51" s="4"/>
      <c r="JLF51" s="2"/>
      <c r="JLJ51" s="3"/>
      <c r="JLK51" s="3"/>
      <c r="JLL51" s="3"/>
      <c r="JLM51" s="4"/>
      <c r="JLS51" s="2"/>
      <c r="JLW51" s="3"/>
      <c r="JLX51" s="3"/>
      <c r="JLY51" s="3"/>
      <c r="JLZ51" s="4"/>
      <c r="JMF51" s="2"/>
      <c r="JMJ51" s="3"/>
      <c r="JMK51" s="3"/>
      <c r="JML51" s="3"/>
      <c r="JMM51" s="4"/>
      <c r="JMS51" s="2"/>
      <c r="JMW51" s="3"/>
      <c r="JMX51" s="3"/>
      <c r="JMY51" s="3"/>
      <c r="JMZ51" s="4"/>
      <c r="JNF51" s="2"/>
      <c r="JNJ51" s="3"/>
      <c r="JNK51" s="3"/>
      <c r="JNL51" s="3"/>
      <c r="JNM51" s="4"/>
      <c r="JNS51" s="2"/>
      <c r="JNW51" s="3"/>
      <c r="JNX51" s="3"/>
      <c r="JNY51" s="3"/>
      <c r="JNZ51" s="4"/>
      <c r="JOF51" s="2"/>
      <c r="JOJ51" s="3"/>
      <c r="JOK51" s="3"/>
      <c r="JOL51" s="3"/>
      <c r="JOM51" s="4"/>
      <c r="JOS51" s="2"/>
      <c r="JOW51" s="3"/>
      <c r="JOX51" s="3"/>
      <c r="JOY51" s="3"/>
      <c r="JOZ51" s="4"/>
      <c r="JPF51" s="2"/>
      <c r="JPJ51" s="3"/>
      <c r="JPK51" s="3"/>
      <c r="JPL51" s="3"/>
      <c r="JPM51" s="4"/>
      <c r="JPS51" s="2"/>
      <c r="JPW51" s="3"/>
      <c r="JPX51" s="3"/>
      <c r="JPY51" s="3"/>
      <c r="JPZ51" s="4"/>
      <c r="JQF51" s="2"/>
      <c r="JQJ51" s="3"/>
      <c r="JQK51" s="3"/>
      <c r="JQL51" s="3"/>
      <c r="JQM51" s="4"/>
      <c r="JQS51" s="2"/>
      <c r="JQW51" s="3"/>
      <c r="JQX51" s="3"/>
      <c r="JQY51" s="3"/>
      <c r="JQZ51" s="4"/>
      <c r="JRF51" s="2"/>
      <c r="JRJ51" s="3"/>
      <c r="JRK51" s="3"/>
      <c r="JRL51" s="3"/>
      <c r="JRM51" s="4"/>
      <c r="JRS51" s="2"/>
      <c r="JRW51" s="3"/>
      <c r="JRX51" s="3"/>
      <c r="JRY51" s="3"/>
      <c r="JRZ51" s="4"/>
      <c r="JSF51" s="2"/>
      <c r="JSJ51" s="3"/>
      <c r="JSK51" s="3"/>
      <c r="JSL51" s="3"/>
      <c r="JSM51" s="4"/>
      <c r="JSS51" s="2"/>
      <c r="JSW51" s="3"/>
      <c r="JSX51" s="3"/>
      <c r="JSY51" s="3"/>
      <c r="JSZ51" s="4"/>
      <c r="JTF51" s="2"/>
      <c r="JTJ51" s="3"/>
      <c r="JTK51" s="3"/>
      <c r="JTL51" s="3"/>
      <c r="JTM51" s="4"/>
      <c r="JTS51" s="2"/>
      <c r="JTW51" s="3"/>
      <c r="JTX51" s="3"/>
      <c r="JTY51" s="3"/>
      <c r="JTZ51" s="4"/>
      <c r="JUF51" s="2"/>
      <c r="JUJ51" s="3"/>
      <c r="JUK51" s="3"/>
      <c r="JUL51" s="3"/>
      <c r="JUM51" s="4"/>
      <c r="JUS51" s="2"/>
      <c r="JUW51" s="3"/>
      <c r="JUX51" s="3"/>
      <c r="JUY51" s="3"/>
      <c r="JUZ51" s="4"/>
      <c r="JVF51" s="2"/>
      <c r="JVJ51" s="3"/>
      <c r="JVK51" s="3"/>
      <c r="JVL51" s="3"/>
      <c r="JVM51" s="4"/>
      <c r="JVS51" s="2"/>
      <c r="JVW51" s="3"/>
      <c r="JVX51" s="3"/>
      <c r="JVY51" s="3"/>
      <c r="JVZ51" s="4"/>
      <c r="JWF51" s="2"/>
      <c r="JWJ51" s="3"/>
      <c r="JWK51" s="3"/>
      <c r="JWL51" s="3"/>
      <c r="JWM51" s="4"/>
      <c r="JWS51" s="2"/>
      <c r="JWW51" s="3"/>
      <c r="JWX51" s="3"/>
      <c r="JWY51" s="3"/>
      <c r="JWZ51" s="4"/>
      <c r="JXF51" s="2"/>
      <c r="JXJ51" s="3"/>
      <c r="JXK51" s="3"/>
      <c r="JXL51" s="3"/>
      <c r="JXM51" s="4"/>
      <c r="JXS51" s="2"/>
      <c r="JXW51" s="3"/>
      <c r="JXX51" s="3"/>
      <c r="JXY51" s="3"/>
      <c r="JXZ51" s="4"/>
      <c r="JYF51" s="2"/>
      <c r="JYJ51" s="3"/>
      <c r="JYK51" s="3"/>
      <c r="JYL51" s="3"/>
      <c r="JYM51" s="4"/>
      <c r="JYS51" s="2"/>
      <c r="JYW51" s="3"/>
      <c r="JYX51" s="3"/>
      <c r="JYY51" s="3"/>
      <c r="JYZ51" s="4"/>
      <c r="JZF51" s="2"/>
      <c r="JZJ51" s="3"/>
      <c r="JZK51" s="3"/>
      <c r="JZL51" s="3"/>
      <c r="JZM51" s="4"/>
      <c r="JZS51" s="2"/>
      <c r="JZW51" s="3"/>
      <c r="JZX51" s="3"/>
      <c r="JZY51" s="3"/>
      <c r="JZZ51" s="4"/>
      <c r="KAF51" s="2"/>
      <c r="KAJ51" s="3"/>
      <c r="KAK51" s="3"/>
      <c r="KAL51" s="3"/>
      <c r="KAM51" s="4"/>
      <c r="KAS51" s="2"/>
      <c r="KAW51" s="3"/>
      <c r="KAX51" s="3"/>
      <c r="KAY51" s="3"/>
      <c r="KAZ51" s="4"/>
      <c r="KBF51" s="2"/>
      <c r="KBJ51" s="3"/>
      <c r="KBK51" s="3"/>
      <c r="KBL51" s="3"/>
      <c r="KBM51" s="4"/>
      <c r="KBS51" s="2"/>
      <c r="KBW51" s="3"/>
      <c r="KBX51" s="3"/>
      <c r="KBY51" s="3"/>
      <c r="KBZ51" s="4"/>
      <c r="KCF51" s="2"/>
      <c r="KCJ51" s="3"/>
      <c r="KCK51" s="3"/>
      <c r="KCL51" s="3"/>
      <c r="KCM51" s="4"/>
      <c r="KCS51" s="2"/>
      <c r="KCW51" s="3"/>
      <c r="KCX51" s="3"/>
      <c r="KCY51" s="3"/>
      <c r="KCZ51" s="4"/>
      <c r="KDF51" s="2"/>
      <c r="KDJ51" s="3"/>
      <c r="KDK51" s="3"/>
      <c r="KDL51" s="3"/>
      <c r="KDM51" s="4"/>
      <c r="KDS51" s="2"/>
      <c r="KDW51" s="3"/>
      <c r="KDX51" s="3"/>
      <c r="KDY51" s="3"/>
      <c r="KDZ51" s="4"/>
      <c r="KEF51" s="2"/>
      <c r="KEJ51" s="3"/>
      <c r="KEK51" s="3"/>
      <c r="KEL51" s="3"/>
      <c r="KEM51" s="4"/>
      <c r="KES51" s="2"/>
      <c r="KEW51" s="3"/>
      <c r="KEX51" s="3"/>
      <c r="KEY51" s="3"/>
      <c r="KEZ51" s="4"/>
      <c r="KFF51" s="2"/>
      <c r="KFJ51" s="3"/>
      <c r="KFK51" s="3"/>
      <c r="KFL51" s="3"/>
      <c r="KFM51" s="4"/>
      <c r="KFS51" s="2"/>
      <c r="KFW51" s="3"/>
      <c r="KFX51" s="3"/>
      <c r="KFY51" s="3"/>
      <c r="KFZ51" s="4"/>
      <c r="KGF51" s="2"/>
      <c r="KGJ51" s="3"/>
      <c r="KGK51" s="3"/>
      <c r="KGL51" s="3"/>
      <c r="KGM51" s="4"/>
      <c r="KGS51" s="2"/>
      <c r="KGW51" s="3"/>
      <c r="KGX51" s="3"/>
      <c r="KGY51" s="3"/>
      <c r="KGZ51" s="4"/>
      <c r="KHF51" s="2"/>
      <c r="KHJ51" s="3"/>
      <c r="KHK51" s="3"/>
      <c r="KHL51" s="3"/>
      <c r="KHM51" s="4"/>
      <c r="KHS51" s="2"/>
      <c r="KHW51" s="3"/>
      <c r="KHX51" s="3"/>
      <c r="KHY51" s="3"/>
      <c r="KHZ51" s="4"/>
      <c r="KIF51" s="2"/>
      <c r="KIJ51" s="3"/>
      <c r="KIK51" s="3"/>
      <c r="KIL51" s="3"/>
      <c r="KIM51" s="4"/>
      <c r="KIS51" s="2"/>
      <c r="KIW51" s="3"/>
      <c r="KIX51" s="3"/>
      <c r="KIY51" s="3"/>
      <c r="KIZ51" s="4"/>
      <c r="KJF51" s="2"/>
      <c r="KJJ51" s="3"/>
      <c r="KJK51" s="3"/>
      <c r="KJL51" s="3"/>
      <c r="KJM51" s="4"/>
      <c r="KJS51" s="2"/>
      <c r="KJW51" s="3"/>
      <c r="KJX51" s="3"/>
      <c r="KJY51" s="3"/>
      <c r="KJZ51" s="4"/>
      <c r="KKF51" s="2"/>
      <c r="KKJ51" s="3"/>
      <c r="KKK51" s="3"/>
      <c r="KKL51" s="3"/>
      <c r="KKM51" s="4"/>
      <c r="KKS51" s="2"/>
      <c r="KKW51" s="3"/>
      <c r="KKX51" s="3"/>
      <c r="KKY51" s="3"/>
      <c r="KKZ51" s="4"/>
      <c r="KLF51" s="2"/>
      <c r="KLJ51" s="3"/>
      <c r="KLK51" s="3"/>
      <c r="KLL51" s="3"/>
      <c r="KLM51" s="4"/>
      <c r="KLS51" s="2"/>
      <c r="KLW51" s="3"/>
      <c r="KLX51" s="3"/>
      <c r="KLY51" s="3"/>
      <c r="KLZ51" s="4"/>
      <c r="KMF51" s="2"/>
      <c r="KMJ51" s="3"/>
      <c r="KMK51" s="3"/>
      <c r="KML51" s="3"/>
      <c r="KMM51" s="4"/>
      <c r="KMS51" s="2"/>
      <c r="KMW51" s="3"/>
      <c r="KMX51" s="3"/>
      <c r="KMY51" s="3"/>
      <c r="KMZ51" s="4"/>
      <c r="KNF51" s="2"/>
      <c r="KNJ51" s="3"/>
      <c r="KNK51" s="3"/>
      <c r="KNL51" s="3"/>
      <c r="KNM51" s="4"/>
      <c r="KNS51" s="2"/>
      <c r="KNW51" s="3"/>
      <c r="KNX51" s="3"/>
      <c r="KNY51" s="3"/>
      <c r="KNZ51" s="4"/>
      <c r="KOF51" s="2"/>
      <c r="KOJ51" s="3"/>
      <c r="KOK51" s="3"/>
      <c r="KOL51" s="3"/>
      <c r="KOM51" s="4"/>
      <c r="KOS51" s="2"/>
      <c r="KOW51" s="3"/>
      <c r="KOX51" s="3"/>
      <c r="KOY51" s="3"/>
      <c r="KOZ51" s="4"/>
      <c r="KPF51" s="2"/>
      <c r="KPJ51" s="3"/>
      <c r="KPK51" s="3"/>
      <c r="KPL51" s="3"/>
      <c r="KPM51" s="4"/>
      <c r="KPS51" s="2"/>
      <c r="KPW51" s="3"/>
      <c r="KPX51" s="3"/>
      <c r="KPY51" s="3"/>
      <c r="KPZ51" s="4"/>
      <c r="KQF51" s="2"/>
      <c r="KQJ51" s="3"/>
      <c r="KQK51" s="3"/>
      <c r="KQL51" s="3"/>
      <c r="KQM51" s="4"/>
      <c r="KQS51" s="2"/>
      <c r="KQW51" s="3"/>
      <c r="KQX51" s="3"/>
      <c r="KQY51" s="3"/>
      <c r="KQZ51" s="4"/>
      <c r="KRF51" s="2"/>
      <c r="KRJ51" s="3"/>
      <c r="KRK51" s="3"/>
      <c r="KRL51" s="3"/>
      <c r="KRM51" s="4"/>
      <c r="KRS51" s="2"/>
      <c r="KRW51" s="3"/>
      <c r="KRX51" s="3"/>
      <c r="KRY51" s="3"/>
      <c r="KRZ51" s="4"/>
      <c r="KSF51" s="2"/>
      <c r="KSJ51" s="3"/>
      <c r="KSK51" s="3"/>
      <c r="KSL51" s="3"/>
      <c r="KSM51" s="4"/>
      <c r="KSS51" s="2"/>
      <c r="KSW51" s="3"/>
      <c r="KSX51" s="3"/>
      <c r="KSY51" s="3"/>
      <c r="KSZ51" s="4"/>
      <c r="KTF51" s="2"/>
      <c r="KTJ51" s="3"/>
      <c r="KTK51" s="3"/>
      <c r="KTL51" s="3"/>
      <c r="KTM51" s="4"/>
      <c r="KTS51" s="2"/>
      <c r="KTW51" s="3"/>
      <c r="KTX51" s="3"/>
      <c r="KTY51" s="3"/>
      <c r="KTZ51" s="4"/>
      <c r="KUF51" s="2"/>
      <c r="KUJ51" s="3"/>
      <c r="KUK51" s="3"/>
      <c r="KUL51" s="3"/>
      <c r="KUM51" s="4"/>
      <c r="KUS51" s="2"/>
      <c r="KUW51" s="3"/>
      <c r="KUX51" s="3"/>
      <c r="KUY51" s="3"/>
      <c r="KUZ51" s="4"/>
      <c r="KVF51" s="2"/>
      <c r="KVJ51" s="3"/>
      <c r="KVK51" s="3"/>
      <c r="KVL51" s="3"/>
      <c r="KVM51" s="4"/>
      <c r="KVS51" s="2"/>
      <c r="KVW51" s="3"/>
      <c r="KVX51" s="3"/>
      <c r="KVY51" s="3"/>
      <c r="KVZ51" s="4"/>
      <c r="KWF51" s="2"/>
      <c r="KWJ51" s="3"/>
      <c r="KWK51" s="3"/>
      <c r="KWL51" s="3"/>
      <c r="KWM51" s="4"/>
      <c r="KWS51" s="2"/>
      <c r="KWW51" s="3"/>
      <c r="KWX51" s="3"/>
      <c r="KWY51" s="3"/>
      <c r="KWZ51" s="4"/>
      <c r="KXF51" s="2"/>
      <c r="KXJ51" s="3"/>
      <c r="KXK51" s="3"/>
      <c r="KXL51" s="3"/>
      <c r="KXM51" s="4"/>
      <c r="KXS51" s="2"/>
      <c r="KXW51" s="3"/>
      <c r="KXX51" s="3"/>
      <c r="KXY51" s="3"/>
      <c r="KXZ51" s="4"/>
      <c r="KYF51" s="2"/>
      <c r="KYJ51" s="3"/>
      <c r="KYK51" s="3"/>
      <c r="KYL51" s="3"/>
      <c r="KYM51" s="4"/>
      <c r="KYS51" s="2"/>
      <c r="KYW51" s="3"/>
      <c r="KYX51" s="3"/>
      <c r="KYY51" s="3"/>
      <c r="KYZ51" s="4"/>
      <c r="KZF51" s="2"/>
      <c r="KZJ51" s="3"/>
      <c r="KZK51" s="3"/>
      <c r="KZL51" s="3"/>
      <c r="KZM51" s="4"/>
      <c r="KZS51" s="2"/>
      <c r="KZW51" s="3"/>
      <c r="KZX51" s="3"/>
      <c r="KZY51" s="3"/>
      <c r="KZZ51" s="4"/>
      <c r="LAF51" s="2"/>
      <c r="LAJ51" s="3"/>
      <c r="LAK51" s="3"/>
      <c r="LAL51" s="3"/>
      <c r="LAM51" s="4"/>
      <c r="LAS51" s="2"/>
      <c r="LAW51" s="3"/>
      <c r="LAX51" s="3"/>
      <c r="LAY51" s="3"/>
      <c r="LAZ51" s="4"/>
      <c r="LBF51" s="2"/>
      <c r="LBJ51" s="3"/>
      <c r="LBK51" s="3"/>
      <c r="LBL51" s="3"/>
      <c r="LBM51" s="4"/>
      <c r="LBS51" s="2"/>
      <c r="LBW51" s="3"/>
      <c r="LBX51" s="3"/>
      <c r="LBY51" s="3"/>
      <c r="LBZ51" s="4"/>
      <c r="LCF51" s="2"/>
      <c r="LCJ51" s="3"/>
      <c r="LCK51" s="3"/>
      <c r="LCL51" s="3"/>
      <c r="LCM51" s="4"/>
      <c r="LCS51" s="2"/>
      <c r="LCW51" s="3"/>
      <c r="LCX51" s="3"/>
      <c r="LCY51" s="3"/>
      <c r="LCZ51" s="4"/>
      <c r="LDF51" s="2"/>
      <c r="LDJ51" s="3"/>
      <c r="LDK51" s="3"/>
      <c r="LDL51" s="3"/>
      <c r="LDM51" s="4"/>
      <c r="LDS51" s="2"/>
      <c r="LDW51" s="3"/>
      <c r="LDX51" s="3"/>
      <c r="LDY51" s="3"/>
      <c r="LDZ51" s="4"/>
      <c r="LEF51" s="2"/>
      <c r="LEJ51" s="3"/>
      <c r="LEK51" s="3"/>
      <c r="LEL51" s="3"/>
      <c r="LEM51" s="4"/>
      <c r="LES51" s="2"/>
      <c r="LEW51" s="3"/>
      <c r="LEX51" s="3"/>
      <c r="LEY51" s="3"/>
      <c r="LEZ51" s="4"/>
      <c r="LFF51" s="2"/>
      <c r="LFJ51" s="3"/>
      <c r="LFK51" s="3"/>
      <c r="LFL51" s="3"/>
      <c r="LFM51" s="4"/>
      <c r="LFS51" s="2"/>
      <c r="LFW51" s="3"/>
      <c r="LFX51" s="3"/>
      <c r="LFY51" s="3"/>
      <c r="LFZ51" s="4"/>
      <c r="LGF51" s="2"/>
      <c r="LGJ51" s="3"/>
      <c r="LGK51" s="3"/>
      <c r="LGL51" s="3"/>
      <c r="LGM51" s="4"/>
      <c r="LGS51" s="2"/>
      <c r="LGW51" s="3"/>
      <c r="LGX51" s="3"/>
      <c r="LGY51" s="3"/>
      <c r="LGZ51" s="4"/>
      <c r="LHF51" s="2"/>
      <c r="LHJ51" s="3"/>
      <c r="LHK51" s="3"/>
      <c r="LHL51" s="3"/>
      <c r="LHM51" s="4"/>
      <c r="LHS51" s="2"/>
      <c r="LHW51" s="3"/>
      <c r="LHX51" s="3"/>
      <c r="LHY51" s="3"/>
      <c r="LHZ51" s="4"/>
      <c r="LIF51" s="2"/>
      <c r="LIJ51" s="3"/>
      <c r="LIK51" s="3"/>
      <c r="LIL51" s="3"/>
      <c r="LIM51" s="4"/>
      <c r="LIS51" s="2"/>
      <c r="LIW51" s="3"/>
      <c r="LIX51" s="3"/>
      <c r="LIY51" s="3"/>
      <c r="LIZ51" s="4"/>
      <c r="LJF51" s="2"/>
      <c r="LJJ51" s="3"/>
      <c r="LJK51" s="3"/>
      <c r="LJL51" s="3"/>
      <c r="LJM51" s="4"/>
      <c r="LJS51" s="2"/>
      <c r="LJW51" s="3"/>
      <c r="LJX51" s="3"/>
      <c r="LJY51" s="3"/>
      <c r="LJZ51" s="4"/>
      <c r="LKF51" s="2"/>
      <c r="LKJ51" s="3"/>
      <c r="LKK51" s="3"/>
      <c r="LKL51" s="3"/>
      <c r="LKM51" s="4"/>
      <c r="LKS51" s="2"/>
      <c r="LKW51" s="3"/>
      <c r="LKX51" s="3"/>
      <c r="LKY51" s="3"/>
      <c r="LKZ51" s="4"/>
      <c r="LLF51" s="2"/>
      <c r="LLJ51" s="3"/>
      <c r="LLK51" s="3"/>
      <c r="LLL51" s="3"/>
      <c r="LLM51" s="4"/>
      <c r="LLS51" s="2"/>
      <c r="LLW51" s="3"/>
      <c r="LLX51" s="3"/>
      <c r="LLY51" s="3"/>
      <c r="LLZ51" s="4"/>
      <c r="LMF51" s="2"/>
      <c r="LMJ51" s="3"/>
      <c r="LMK51" s="3"/>
      <c r="LML51" s="3"/>
      <c r="LMM51" s="4"/>
      <c r="LMS51" s="2"/>
      <c r="LMW51" s="3"/>
      <c r="LMX51" s="3"/>
      <c r="LMY51" s="3"/>
      <c r="LMZ51" s="4"/>
      <c r="LNF51" s="2"/>
      <c r="LNJ51" s="3"/>
      <c r="LNK51" s="3"/>
      <c r="LNL51" s="3"/>
      <c r="LNM51" s="4"/>
      <c r="LNS51" s="2"/>
      <c r="LNW51" s="3"/>
      <c r="LNX51" s="3"/>
      <c r="LNY51" s="3"/>
      <c r="LNZ51" s="4"/>
      <c r="LOF51" s="2"/>
      <c r="LOJ51" s="3"/>
      <c r="LOK51" s="3"/>
      <c r="LOL51" s="3"/>
      <c r="LOM51" s="4"/>
      <c r="LOS51" s="2"/>
      <c r="LOW51" s="3"/>
      <c r="LOX51" s="3"/>
      <c r="LOY51" s="3"/>
      <c r="LOZ51" s="4"/>
      <c r="LPF51" s="2"/>
      <c r="LPJ51" s="3"/>
      <c r="LPK51" s="3"/>
      <c r="LPL51" s="3"/>
      <c r="LPM51" s="4"/>
      <c r="LPS51" s="2"/>
      <c r="LPW51" s="3"/>
      <c r="LPX51" s="3"/>
      <c r="LPY51" s="3"/>
      <c r="LPZ51" s="4"/>
      <c r="LQF51" s="2"/>
      <c r="LQJ51" s="3"/>
      <c r="LQK51" s="3"/>
      <c r="LQL51" s="3"/>
      <c r="LQM51" s="4"/>
      <c r="LQS51" s="2"/>
      <c r="LQW51" s="3"/>
      <c r="LQX51" s="3"/>
      <c r="LQY51" s="3"/>
      <c r="LQZ51" s="4"/>
      <c r="LRF51" s="2"/>
      <c r="LRJ51" s="3"/>
      <c r="LRK51" s="3"/>
      <c r="LRL51" s="3"/>
      <c r="LRM51" s="4"/>
      <c r="LRS51" s="2"/>
      <c r="LRW51" s="3"/>
      <c r="LRX51" s="3"/>
      <c r="LRY51" s="3"/>
      <c r="LRZ51" s="4"/>
      <c r="LSF51" s="2"/>
      <c r="LSJ51" s="3"/>
      <c r="LSK51" s="3"/>
      <c r="LSL51" s="3"/>
      <c r="LSM51" s="4"/>
      <c r="LSS51" s="2"/>
      <c r="LSW51" s="3"/>
      <c r="LSX51" s="3"/>
      <c r="LSY51" s="3"/>
      <c r="LSZ51" s="4"/>
      <c r="LTF51" s="2"/>
      <c r="LTJ51" s="3"/>
      <c r="LTK51" s="3"/>
      <c r="LTL51" s="3"/>
      <c r="LTM51" s="4"/>
      <c r="LTS51" s="2"/>
      <c r="LTW51" s="3"/>
      <c r="LTX51" s="3"/>
      <c r="LTY51" s="3"/>
      <c r="LTZ51" s="4"/>
      <c r="LUF51" s="2"/>
      <c r="LUJ51" s="3"/>
      <c r="LUK51" s="3"/>
      <c r="LUL51" s="3"/>
      <c r="LUM51" s="4"/>
      <c r="LUS51" s="2"/>
      <c r="LUW51" s="3"/>
      <c r="LUX51" s="3"/>
      <c r="LUY51" s="3"/>
      <c r="LUZ51" s="4"/>
      <c r="LVF51" s="2"/>
      <c r="LVJ51" s="3"/>
      <c r="LVK51" s="3"/>
      <c r="LVL51" s="3"/>
      <c r="LVM51" s="4"/>
      <c r="LVS51" s="2"/>
      <c r="LVW51" s="3"/>
      <c r="LVX51" s="3"/>
      <c r="LVY51" s="3"/>
      <c r="LVZ51" s="4"/>
      <c r="LWF51" s="2"/>
      <c r="LWJ51" s="3"/>
      <c r="LWK51" s="3"/>
      <c r="LWL51" s="3"/>
      <c r="LWM51" s="4"/>
      <c r="LWS51" s="2"/>
      <c r="LWW51" s="3"/>
      <c r="LWX51" s="3"/>
      <c r="LWY51" s="3"/>
      <c r="LWZ51" s="4"/>
      <c r="LXF51" s="2"/>
      <c r="LXJ51" s="3"/>
      <c r="LXK51" s="3"/>
      <c r="LXL51" s="3"/>
      <c r="LXM51" s="4"/>
      <c r="LXS51" s="2"/>
      <c r="LXW51" s="3"/>
      <c r="LXX51" s="3"/>
      <c r="LXY51" s="3"/>
      <c r="LXZ51" s="4"/>
      <c r="LYF51" s="2"/>
      <c r="LYJ51" s="3"/>
      <c r="LYK51" s="3"/>
      <c r="LYL51" s="3"/>
      <c r="LYM51" s="4"/>
      <c r="LYS51" s="2"/>
      <c r="LYW51" s="3"/>
      <c r="LYX51" s="3"/>
      <c r="LYY51" s="3"/>
      <c r="LYZ51" s="4"/>
      <c r="LZF51" s="2"/>
      <c r="LZJ51" s="3"/>
      <c r="LZK51" s="3"/>
      <c r="LZL51" s="3"/>
      <c r="LZM51" s="4"/>
      <c r="LZS51" s="2"/>
      <c r="LZW51" s="3"/>
      <c r="LZX51" s="3"/>
      <c r="LZY51" s="3"/>
      <c r="LZZ51" s="4"/>
      <c r="MAF51" s="2"/>
      <c r="MAJ51" s="3"/>
      <c r="MAK51" s="3"/>
      <c r="MAL51" s="3"/>
      <c r="MAM51" s="4"/>
      <c r="MAS51" s="2"/>
      <c r="MAW51" s="3"/>
      <c r="MAX51" s="3"/>
      <c r="MAY51" s="3"/>
      <c r="MAZ51" s="4"/>
      <c r="MBF51" s="2"/>
      <c r="MBJ51" s="3"/>
      <c r="MBK51" s="3"/>
      <c r="MBL51" s="3"/>
      <c r="MBM51" s="4"/>
      <c r="MBS51" s="2"/>
      <c r="MBW51" s="3"/>
      <c r="MBX51" s="3"/>
      <c r="MBY51" s="3"/>
      <c r="MBZ51" s="4"/>
      <c r="MCF51" s="2"/>
      <c r="MCJ51" s="3"/>
      <c r="MCK51" s="3"/>
      <c r="MCL51" s="3"/>
      <c r="MCM51" s="4"/>
      <c r="MCS51" s="2"/>
      <c r="MCW51" s="3"/>
      <c r="MCX51" s="3"/>
      <c r="MCY51" s="3"/>
      <c r="MCZ51" s="4"/>
      <c r="MDF51" s="2"/>
      <c r="MDJ51" s="3"/>
      <c r="MDK51" s="3"/>
      <c r="MDL51" s="3"/>
      <c r="MDM51" s="4"/>
      <c r="MDS51" s="2"/>
      <c r="MDW51" s="3"/>
      <c r="MDX51" s="3"/>
      <c r="MDY51" s="3"/>
      <c r="MDZ51" s="4"/>
      <c r="MEF51" s="2"/>
      <c r="MEJ51" s="3"/>
      <c r="MEK51" s="3"/>
      <c r="MEL51" s="3"/>
      <c r="MEM51" s="4"/>
      <c r="MES51" s="2"/>
      <c r="MEW51" s="3"/>
      <c r="MEX51" s="3"/>
      <c r="MEY51" s="3"/>
      <c r="MEZ51" s="4"/>
      <c r="MFF51" s="2"/>
      <c r="MFJ51" s="3"/>
      <c r="MFK51" s="3"/>
      <c r="MFL51" s="3"/>
      <c r="MFM51" s="4"/>
      <c r="MFS51" s="2"/>
      <c r="MFW51" s="3"/>
      <c r="MFX51" s="3"/>
      <c r="MFY51" s="3"/>
      <c r="MFZ51" s="4"/>
      <c r="MGF51" s="2"/>
      <c r="MGJ51" s="3"/>
      <c r="MGK51" s="3"/>
      <c r="MGL51" s="3"/>
      <c r="MGM51" s="4"/>
      <c r="MGS51" s="2"/>
      <c r="MGW51" s="3"/>
      <c r="MGX51" s="3"/>
      <c r="MGY51" s="3"/>
      <c r="MGZ51" s="4"/>
      <c r="MHF51" s="2"/>
      <c r="MHJ51" s="3"/>
      <c r="MHK51" s="3"/>
      <c r="MHL51" s="3"/>
      <c r="MHM51" s="4"/>
      <c r="MHS51" s="2"/>
      <c r="MHW51" s="3"/>
      <c r="MHX51" s="3"/>
      <c r="MHY51" s="3"/>
      <c r="MHZ51" s="4"/>
      <c r="MIF51" s="2"/>
      <c r="MIJ51" s="3"/>
      <c r="MIK51" s="3"/>
      <c r="MIL51" s="3"/>
      <c r="MIM51" s="4"/>
      <c r="MIS51" s="2"/>
      <c r="MIW51" s="3"/>
      <c r="MIX51" s="3"/>
      <c r="MIY51" s="3"/>
      <c r="MIZ51" s="4"/>
      <c r="MJF51" s="2"/>
      <c r="MJJ51" s="3"/>
      <c r="MJK51" s="3"/>
      <c r="MJL51" s="3"/>
      <c r="MJM51" s="4"/>
      <c r="MJS51" s="2"/>
      <c r="MJW51" s="3"/>
      <c r="MJX51" s="3"/>
      <c r="MJY51" s="3"/>
      <c r="MJZ51" s="4"/>
      <c r="MKF51" s="2"/>
      <c r="MKJ51" s="3"/>
      <c r="MKK51" s="3"/>
      <c r="MKL51" s="3"/>
      <c r="MKM51" s="4"/>
      <c r="MKS51" s="2"/>
      <c r="MKW51" s="3"/>
      <c r="MKX51" s="3"/>
      <c r="MKY51" s="3"/>
      <c r="MKZ51" s="4"/>
      <c r="MLF51" s="2"/>
      <c r="MLJ51" s="3"/>
      <c r="MLK51" s="3"/>
      <c r="MLL51" s="3"/>
      <c r="MLM51" s="4"/>
      <c r="MLS51" s="2"/>
      <c r="MLW51" s="3"/>
      <c r="MLX51" s="3"/>
      <c r="MLY51" s="3"/>
      <c r="MLZ51" s="4"/>
      <c r="MMF51" s="2"/>
      <c r="MMJ51" s="3"/>
      <c r="MMK51" s="3"/>
      <c r="MML51" s="3"/>
      <c r="MMM51" s="4"/>
      <c r="MMS51" s="2"/>
      <c r="MMW51" s="3"/>
      <c r="MMX51" s="3"/>
      <c r="MMY51" s="3"/>
      <c r="MMZ51" s="4"/>
      <c r="MNF51" s="2"/>
      <c r="MNJ51" s="3"/>
      <c r="MNK51" s="3"/>
      <c r="MNL51" s="3"/>
      <c r="MNM51" s="4"/>
      <c r="MNS51" s="2"/>
      <c r="MNW51" s="3"/>
      <c r="MNX51" s="3"/>
      <c r="MNY51" s="3"/>
      <c r="MNZ51" s="4"/>
      <c r="MOF51" s="2"/>
      <c r="MOJ51" s="3"/>
      <c r="MOK51" s="3"/>
      <c r="MOL51" s="3"/>
      <c r="MOM51" s="4"/>
      <c r="MOS51" s="2"/>
      <c r="MOW51" s="3"/>
      <c r="MOX51" s="3"/>
      <c r="MOY51" s="3"/>
      <c r="MOZ51" s="4"/>
      <c r="MPF51" s="2"/>
      <c r="MPJ51" s="3"/>
      <c r="MPK51" s="3"/>
      <c r="MPL51" s="3"/>
      <c r="MPM51" s="4"/>
      <c r="MPS51" s="2"/>
      <c r="MPW51" s="3"/>
      <c r="MPX51" s="3"/>
      <c r="MPY51" s="3"/>
      <c r="MPZ51" s="4"/>
      <c r="MQF51" s="2"/>
      <c r="MQJ51" s="3"/>
      <c r="MQK51" s="3"/>
      <c r="MQL51" s="3"/>
      <c r="MQM51" s="4"/>
      <c r="MQS51" s="2"/>
      <c r="MQW51" s="3"/>
      <c r="MQX51" s="3"/>
      <c r="MQY51" s="3"/>
      <c r="MQZ51" s="4"/>
      <c r="MRF51" s="2"/>
      <c r="MRJ51" s="3"/>
      <c r="MRK51" s="3"/>
      <c r="MRL51" s="3"/>
      <c r="MRM51" s="4"/>
      <c r="MRS51" s="2"/>
      <c r="MRW51" s="3"/>
      <c r="MRX51" s="3"/>
      <c r="MRY51" s="3"/>
      <c r="MRZ51" s="4"/>
      <c r="MSF51" s="2"/>
      <c r="MSJ51" s="3"/>
      <c r="MSK51" s="3"/>
      <c r="MSL51" s="3"/>
      <c r="MSM51" s="4"/>
      <c r="MSS51" s="2"/>
      <c r="MSW51" s="3"/>
      <c r="MSX51" s="3"/>
      <c r="MSY51" s="3"/>
      <c r="MSZ51" s="4"/>
      <c r="MTF51" s="2"/>
      <c r="MTJ51" s="3"/>
      <c r="MTK51" s="3"/>
      <c r="MTL51" s="3"/>
      <c r="MTM51" s="4"/>
      <c r="MTS51" s="2"/>
      <c r="MTW51" s="3"/>
      <c r="MTX51" s="3"/>
      <c r="MTY51" s="3"/>
      <c r="MTZ51" s="4"/>
      <c r="MUF51" s="2"/>
      <c r="MUJ51" s="3"/>
      <c r="MUK51" s="3"/>
      <c r="MUL51" s="3"/>
      <c r="MUM51" s="4"/>
      <c r="MUS51" s="2"/>
      <c r="MUW51" s="3"/>
      <c r="MUX51" s="3"/>
      <c r="MUY51" s="3"/>
      <c r="MUZ51" s="4"/>
      <c r="MVF51" s="2"/>
      <c r="MVJ51" s="3"/>
      <c r="MVK51" s="3"/>
      <c r="MVL51" s="3"/>
      <c r="MVM51" s="4"/>
      <c r="MVS51" s="2"/>
      <c r="MVW51" s="3"/>
      <c r="MVX51" s="3"/>
      <c r="MVY51" s="3"/>
      <c r="MVZ51" s="4"/>
      <c r="MWF51" s="2"/>
      <c r="MWJ51" s="3"/>
      <c r="MWK51" s="3"/>
      <c r="MWL51" s="3"/>
      <c r="MWM51" s="4"/>
      <c r="MWS51" s="2"/>
      <c r="MWW51" s="3"/>
      <c r="MWX51" s="3"/>
      <c r="MWY51" s="3"/>
      <c r="MWZ51" s="4"/>
      <c r="MXF51" s="2"/>
      <c r="MXJ51" s="3"/>
      <c r="MXK51" s="3"/>
      <c r="MXL51" s="3"/>
      <c r="MXM51" s="4"/>
      <c r="MXS51" s="2"/>
      <c r="MXW51" s="3"/>
      <c r="MXX51" s="3"/>
      <c r="MXY51" s="3"/>
      <c r="MXZ51" s="4"/>
      <c r="MYF51" s="2"/>
      <c r="MYJ51" s="3"/>
      <c r="MYK51" s="3"/>
      <c r="MYL51" s="3"/>
      <c r="MYM51" s="4"/>
      <c r="MYS51" s="2"/>
      <c r="MYW51" s="3"/>
      <c r="MYX51" s="3"/>
      <c r="MYY51" s="3"/>
      <c r="MYZ51" s="4"/>
      <c r="MZF51" s="2"/>
      <c r="MZJ51" s="3"/>
      <c r="MZK51" s="3"/>
      <c r="MZL51" s="3"/>
      <c r="MZM51" s="4"/>
      <c r="MZS51" s="2"/>
      <c r="MZW51" s="3"/>
      <c r="MZX51" s="3"/>
      <c r="MZY51" s="3"/>
      <c r="MZZ51" s="4"/>
      <c r="NAF51" s="2"/>
      <c r="NAJ51" s="3"/>
      <c r="NAK51" s="3"/>
      <c r="NAL51" s="3"/>
      <c r="NAM51" s="4"/>
      <c r="NAS51" s="2"/>
      <c r="NAW51" s="3"/>
      <c r="NAX51" s="3"/>
      <c r="NAY51" s="3"/>
      <c r="NAZ51" s="4"/>
      <c r="NBF51" s="2"/>
      <c r="NBJ51" s="3"/>
      <c r="NBK51" s="3"/>
      <c r="NBL51" s="3"/>
      <c r="NBM51" s="4"/>
      <c r="NBS51" s="2"/>
      <c r="NBW51" s="3"/>
      <c r="NBX51" s="3"/>
      <c r="NBY51" s="3"/>
      <c r="NBZ51" s="4"/>
      <c r="NCF51" s="2"/>
      <c r="NCJ51" s="3"/>
      <c r="NCK51" s="3"/>
      <c r="NCL51" s="3"/>
      <c r="NCM51" s="4"/>
      <c r="NCS51" s="2"/>
      <c r="NCW51" s="3"/>
      <c r="NCX51" s="3"/>
      <c r="NCY51" s="3"/>
      <c r="NCZ51" s="4"/>
      <c r="NDF51" s="2"/>
      <c r="NDJ51" s="3"/>
      <c r="NDK51" s="3"/>
      <c r="NDL51" s="3"/>
      <c r="NDM51" s="4"/>
      <c r="NDS51" s="2"/>
      <c r="NDW51" s="3"/>
      <c r="NDX51" s="3"/>
      <c r="NDY51" s="3"/>
      <c r="NDZ51" s="4"/>
      <c r="NEF51" s="2"/>
      <c r="NEJ51" s="3"/>
      <c r="NEK51" s="3"/>
      <c r="NEL51" s="3"/>
      <c r="NEM51" s="4"/>
      <c r="NES51" s="2"/>
      <c r="NEW51" s="3"/>
      <c r="NEX51" s="3"/>
      <c r="NEY51" s="3"/>
      <c r="NEZ51" s="4"/>
      <c r="NFF51" s="2"/>
      <c r="NFJ51" s="3"/>
      <c r="NFK51" s="3"/>
      <c r="NFL51" s="3"/>
      <c r="NFM51" s="4"/>
      <c r="NFS51" s="2"/>
      <c r="NFW51" s="3"/>
      <c r="NFX51" s="3"/>
      <c r="NFY51" s="3"/>
      <c r="NFZ51" s="4"/>
      <c r="NGF51" s="2"/>
      <c r="NGJ51" s="3"/>
      <c r="NGK51" s="3"/>
      <c r="NGL51" s="3"/>
      <c r="NGM51" s="4"/>
      <c r="NGS51" s="2"/>
      <c r="NGW51" s="3"/>
      <c r="NGX51" s="3"/>
      <c r="NGY51" s="3"/>
      <c r="NGZ51" s="4"/>
      <c r="NHF51" s="2"/>
      <c r="NHJ51" s="3"/>
      <c r="NHK51" s="3"/>
      <c r="NHL51" s="3"/>
      <c r="NHM51" s="4"/>
      <c r="NHS51" s="2"/>
      <c r="NHW51" s="3"/>
      <c r="NHX51" s="3"/>
      <c r="NHY51" s="3"/>
      <c r="NHZ51" s="4"/>
      <c r="NIF51" s="2"/>
      <c r="NIJ51" s="3"/>
      <c r="NIK51" s="3"/>
      <c r="NIL51" s="3"/>
      <c r="NIM51" s="4"/>
      <c r="NIS51" s="2"/>
      <c r="NIW51" s="3"/>
      <c r="NIX51" s="3"/>
      <c r="NIY51" s="3"/>
      <c r="NIZ51" s="4"/>
      <c r="NJF51" s="2"/>
      <c r="NJJ51" s="3"/>
      <c r="NJK51" s="3"/>
      <c r="NJL51" s="3"/>
      <c r="NJM51" s="4"/>
      <c r="NJS51" s="2"/>
      <c r="NJW51" s="3"/>
      <c r="NJX51" s="3"/>
      <c r="NJY51" s="3"/>
      <c r="NJZ51" s="4"/>
      <c r="NKF51" s="2"/>
      <c r="NKJ51" s="3"/>
      <c r="NKK51" s="3"/>
      <c r="NKL51" s="3"/>
      <c r="NKM51" s="4"/>
      <c r="NKS51" s="2"/>
      <c r="NKW51" s="3"/>
      <c r="NKX51" s="3"/>
      <c r="NKY51" s="3"/>
      <c r="NKZ51" s="4"/>
      <c r="NLF51" s="2"/>
      <c r="NLJ51" s="3"/>
      <c r="NLK51" s="3"/>
      <c r="NLL51" s="3"/>
      <c r="NLM51" s="4"/>
      <c r="NLS51" s="2"/>
      <c r="NLW51" s="3"/>
      <c r="NLX51" s="3"/>
      <c r="NLY51" s="3"/>
      <c r="NLZ51" s="4"/>
      <c r="NMF51" s="2"/>
      <c r="NMJ51" s="3"/>
      <c r="NMK51" s="3"/>
      <c r="NML51" s="3"/>
      <c r="NMM51" s="4"/>
      <c r="NMS51" s="2"/>
      <c r="NMW51" s="3"/>
      <c r="NMX51" s="3"/>
      <c r="NMY51" s="3"/>
      <c r="NMZ51" s="4"/>
      <c r="NNF51" s="2"/>
      <c r="NNJ51" s="3"/>
      <c r="NNK51" s="3"/>
      <c r="NNL51" s="3"/>
      <c r="NNM51" s="4"/>
      <c r="NNS51" s="2"/>
      <c r="NNW51" s="3"/>
      <c r="NNX51" s="3"/>
      <c r="NNY51" s="3"/>
      <c r="NNZ51" s="4"/>
      <c r="NOF51" s="2"/>
      <c r="NOJ51" s="3"/>
      <c r="NOK51" s="3"/>
      <c r="NOL51" s="3"/>
      <c r="NOM51" s="4"/>
      <c r="NOS51" s="2"/>
      <c r="NOW51" s="3"/>
      <c r="NOX51" s="3"/>
      <c r="NOY51" s="3"/>
      <c r="NOZ51" s="4"/>
      <c r="NPF51" s="2"/>
      <c r="NPJ51" s="3"/>
      <c r="NPK51" s="3"/>
      <c r="NPL51" s="3"/>
      <c r="NPM51" s="4"/>
      <c r="NPS51" s="2"/>
      <c r="NPW51" s="3"/>
      <c r="NPX51" s="3"/>
      <c r="NPY51" s="3"/>
      <c r="NPZ51" s="4"/>
      <c r="NQF51" s="2"/>
      <c r="NQJ51" s="3"/>
      <c r="NQK51" s="3"/>
      <c r="NQL51" s="3"/>
      <c r="NQM51" s="4"/>
      <c r="NQS51" s="2"/>
      <c r="NQW51" s="3"/>
      <c r="NQX51" s="3"/>
      <c r="NQY51" s="3"/>
      <c r="NQZ51" s="4"/>
      <c r="NRF51" s="2"/>
      <c r="NRJ51" s="3"/>
      <c r="NRK51" s="3"/>
      <c r="NRL51" s="3"/>
      <c r="NRM51" s="4"/>
      <c r="NRS51" s="2"/>
      <c r="NRW51" s="3"/>
      <c r="NRX51" s="3"/>
      <c r="NRY51" s="3"/>
      <c r="NRZ51" s="4"/>
      <c r="NSF51" s="2"/>
      <c r="NSJ51" s="3"/>
      <c r="NSK51" s="3"/>
      <c r="NSL51" s="3"/>
      <c r="NSM51" s="4"/>
      <c r="NSS51" s="2"/>
      <c r="NSW51" s="3"/>
      <c r="NSX51" s="3"/>
      <c r="NSY51" s="3"/>
      <c r="NSZ51" s="4"/>
      <c r="NTF51" s="2"/>
      <c r="NTJ51" s="3"/>
      <c r="NTK51" s="3"/>
      <c r="NTL51" s="3"/>
      <c r="NTM51" s="4"/>
      <c r="NTS51" s="2"/>
      <c r="NTW51" s="3"/>
      <c r="NTX51" s="3"/>
      <c r="NTY51" s="3"/>
      <c r="NTZ51" s="4"/>
      <c r="NUF51" s="2"/>
      <c r="NUJ51" s="3"/>
      <c r="NUK51" s="3"/>
      <c r="NUL51" s="3"/>
      <c r="NUM51" s="4"/>
      <c r="NUS51" s="2"/>
      <c r="NUW51" s="3"/>
      <c r="NUX51" s="3"/>
      <c r="NUY51" s="3"/>
      <c r="NUZ51" s="4"/>
      <c r="NVF51" s="2"/>
      <c r="NVJ51" s="3"/>
      <c r="NVK51" s="3"/>
      <c r="NVL51" s="3"/>
      <c r="NVM51" s="4"/>
      <c r="NVS51" s="2"/>
      <c r="NVW51" s="3"/>
      <c r="NVX51" s="3"/>
      <c r="NVY51" s="3"/>
      <c r="NVZ51" s="4"/>
      <c r="NWF51" s="2"/>
      <c r="NWJ51" s="3"/>
      <c r="NWK51" s="3"/>
      <c r="NWL51" s="3"/>
      <c r="NWM51" s="4"/>
      <c r="NWS51" s="2"/>
      <c r="NWW51" s="3"/>
      <c r="NWX51" s="3"/>
      <c r="NWY51" s="3"/>
      <c r="NWZ51" s="4"/>
      <c r="NXF51" s="2"/>
      <c r="NXJ51" s="3"/>
      <c r="NXK51" s="3"/>
      <c r="NXL51" s="3"/>
      <c r="NXM51" s="4"/>
      <c r="NXS51" s="2"/>
      <c r="NXW51" s="3"/>
      <c r="NXX51" s="3"/>
      <c r="NXY51" s="3"/>
      <c r="NXZ51" s="4"/>
      <c r="NYF51" s="2"/>
      <c r="NYJ51" s="3"/>
      <c r="NYK51" s="3"/>
      <c r="NYL51" s="3"/>
      <c r="NYM51" s="4"/>
      <c r="NYS51" s="2"/>
      <c r="NYW51" s="3"/>
      <c r="NYX51" s="3"/>
      <c r="NYY51" s="3"/>
      <c r="NYZ51" s="4"/>
      <c r="NZF51" s="2"/>
      <c r="NZJ51" s="3"/>
      <c r="NZK51" s="3"/>
      <c r="NZL51" s="3"/>
      <c r="NZM51" s="4"/>
      <c r="NZS51" s="2"/>
      <c r="NZW51" s="3"/>
      <c r="NZX51" s="3"/>
      <c r="NZY51" s="3"/>
      <c r="NZZ51" s="4"/>
      <c r="OAF51" s="2"/>
      <c r="OAJ51" s="3"/>
      <c r="OAK51" s="3"/>
      <c r="OAL51" s="3"/>
      <c r="OAM51" s="4"/>
      <c r="OAS51" s="2"/>
      <c r="OAW51" s="3"/>
      <c r="OAX51" s="3"/>
      <c r="OAY51" s="3"/>
      <c r="OAZ51" s="4"/>
      <c r="OBF51" s="2"/>
      <c r="OBJ51" s="3"/>
      <c r="OBK51" s="3"/>
      <c r="OBL51" s="3"/>
      <c r="OBM51" s="4"/>
      <c r="OBS51" s="2"/>
      <c r="OBW51" s="3"/>
      <c r="OBX51" s="3"/>
      <c r="OBY51" s="3"/>
      <c r="OBZ51" s="4"/>
      <c r="OCF51" s="2"/>
      <c r="OCJ51" s="3"/>
      <c r="OCK51" s="3"/>
      <c r="OCL51" s="3"/>
      <c r="OCM51" s="4"/>
      <c r="OCS51" s="2"/>
      <c r="OCW51" s="3"/>
      <c r="OCX51" s="3"/>
      <c r="OCY51" s="3"/>
      <c r="OCZ51" s="4"/>
      <c r="ODF51" s="2"/>
      <c r="ODJ51" s="3"/>
      <c r="ODK51" s="3"/>
      <c r="ODL51" s="3"/>
      <c r="ODM51" s="4"/>
      <c r="ODS51" s="2"/>
      <c r="ODW51" s="3"/>
      <c r="ODX51" s="3"/>
      <c r="ODY51" s="3"/>
      <c r="ODZ51" s="4"/>
      <c r="OEF51" s="2"/>
      <c r="OEJ51" s="3"/>
      <c r="OEK51" s="3"/>
      <c r="OEL51" s="3"/>
      <c r="OEM51" s="4"/>
      <c r="OES51" s="2"/>
      <c r="OEW51" s="3"/>
      <c r="OEX51" s="3"/>
      <c r="OEY51" s="3"/>
      <c r="OEZ51" s="4"/>
      <c r="OFF51" s="2"/>
      <c r="OFJ51" s="3"/>
      <c r="OFK51" s="3"/>
      <c r="OFL51" s="3"/>
      <c r="OFM51" s="4"/>
      <c r="OFS51" s="2"/>
      <c r="OFW51" s="3"/>
      <c r="OFX51" s="3"/>
      <c r="OFY51" s="3"/>
      <c r="OFZ51" s="4"/>
      <c r="OGF51" s="2"/>
      <c r="OGJ51" s="3"/>
      <c r="OGK51" s="3"/>
      <c r="OGL51" s="3"/>
      <c r="OGM51" s="4"/>
      <c r="OGS51" s="2"/>
      <c r="OGW51" s="3"/>
      <c r="OGX51" s="3"/>
      <c r="OGY51" s="3"/>
      <c r="OGZ51" s="4"/>
      <c r="OHF51" s="2"/>
      <c r="OHJ51" s="3"/>
      <c r="OHK51" s="3"/>
      <c r="OHL51" s="3"/>
      <c r="OHM51" s="4"/>
      <c r="OHS51" s="2"/>
      <c r="OHW51" s="3"/>
      <c r="OHX51" s="3"/>
      <c r="OHY51" s="3"/>
      <c r="OHZ51" s="4"/>
      <c r="OIF51" s="2"/>
      <c r="OIJ51" s="3"/>
      <c r="OIK51" s="3"/>
      <c r="OIL51" s="3"/>
      <c r="OIM51" s="4"/>
      <c r="OIS51" s="2"/>
      <c r="OIW51" s="3"/>
      <c r="OIX51" s="3"/>
      <c r="OIY51" s="3"/>
      <c r="OIZ51" s="4"/>
      <c r="OJF51" s="2"/>
      <c r="OJJ51" s="3"/>
      <c r="OJK51" s="3"/>
      <c r="OJL51" s="3"/>
      <c r="OJM51" s="4"/>
      <c r="OJS51" s="2"/>
      <c r="OJW51" s="3"/>
      <c r="OJX51" s="3"/>
      <c r="OJY51" s="3"/>
      <c r="OJZ51" s="4"/>
      <c r="OKF51" s="2"/>
      <c r="OKJ51" s="3"/>
      <c r="OKK51" s="3"/>
      <c r="OKL51" s="3"/>
      <c r="OKM51" s="4"/>
      <c r="OKS51" s="2"/>
      <c r="OKW51" s="3"/>
      <c r="OKX51" s="3"/>
      <c r="OKY51" s="3"/>
      <c r="OKZ51" s="4"/>
      <c r="OLF51" s="2"/>
      <c r="OLJ51" s="3"/>
      <c r="OLK51" s="3"/>
      <c r="OLL51" s="3"/>
      <c r="OLM51" s="4"/>
      <c r="OLS51" s="2"/>
      <c r="OLW51" s="3"/>
      <c r="OLX51" s="3"/>
      <c r="OLY51" s="3"/>
      <c r="OLZ51" s="4"/>
      <c r="OMF51" s="2"/>
      <c r="OMJ51" s="3"/>
      <c r="OMK51" s="3"/>
      <c r="OML51" s="3"/>
      <c r="OMM51" s="4"/>
      <c r="OMS51" s="2"/>
      <c r="OMW51" s="3"/>
      <c r="OMX51" s="3"/>
      <c r="OMY51" s="3"/>
      <c r="OMZ51" s="4"/>
      <c r="ONF51" s="2"/>
      <c r="ONJ51" s="3"/>
      <c r="ONK51" s="3"/>
      <c r="ONL51" s="3"/>
      <c r="ONM51" s="4"/>
      <c r="ONS51" s="2"/>
      <c r="ONW51" s="3"/>
      <c r="ONX51" s="3"/>
      <c r="ONY51" s="3"/>
      <c r="ONZ51" s="4"/>
      <c r="OOF51" s="2"/>
      <c r="OOJ51" s="3"/>
      <c r="OOK51" s="3"/>
      <c r="OOL51" s="3"/>
      <c r="OOM51" s="4"/>
      <c r="OOS51" s="2"/>
      <c r="OOW51" s="3"/>
      <c r="OOX51" s="3"/>
      <c r="OOY51" s="3"/>
      <c r="OOZ51" s="4"/>
      <c r="OPF51" s="2"/>
      <c r="OPJ51" s="3"/>
      <c r="OPK51" s="3"/>
      <c r="OPL51" s="3"/>
      <c r="OPM51" s="4"/>
      <c r="OPS51" s="2"/>
      <c r="OPW51" s="3"/>
      <c r="OPX51" s="3"/>
      <c r="OPY51" s="3"/>
      <c r="OPZ51" s="4"/>
      <c r="OQF51" s="2"/>
      <c r="OQJ51" s="3"/>
      <c r="OQK51" s="3"/>
      <c r="OQL51" s="3"/>
      <c r="OQM51" s="4"/>
      <c r="OQS51" s="2"/>
      <c r="OQW51" s="3"/>
      <c r="OQX51" s="3"/>
      <c r="OQY51" s="3"/>
      <c r="OQZ51" s="4"/>
      <c r="ORF51" s="2"/>
      <c r="ORJ51" s="3"/>
      <c r="ORK51" s="3"/>
      <c r="ORL51" s="3"/>
      <c r="ORM51" s="4"/>
      <c r="ORS51" s="2"/>
      <c r="ORW51" s="3"/>
      <c r="ORX51" s="3"/>
      <c r="ORY51" s="3"/>
      <c r="ORZ51" s="4"/>
      <c r="OSF51" s="2"/>
      <c r="OSJ51" s="3"/>
      <c r="OSK51" s="3"/>
      <c r="OSL51" s="3"/>
      <c r="OSM51" s="4"/>
      <c r="OSS51" s="2"/>
      <c r="OSW51" s="3"/>
      <c r="OSX51" s="3"/>
      <c r="OSY51" s="3"/>
      <c r="OSZ51" s="4"/>
      <c r="OTF51" s="2"/>
      <c r="OTJ51" s="3"/>
      <c r="OTK51" s="3"/>
      <c r="OTL51" s="3"/>
      <c r="OTM51" s="4"/>
      <c r="OTS51" s="2"/>
      <c r="OTW51" s="3"/>
      <c r="OTX51" s="3"/>
      <c r="OTY51" s="3"/>
      <c r="OTZ51" s="4"/>
      <c r="OUF51" s="2"/>
      <c r="OUJ51" s="3"/>
      <c r="OUK51" s="3"/>
      <c r="OUL51" s="3"/>
      <c r="OUM51" s="4"/>
      <c r="OUS51" s="2"/>
      <c r="OUW51" s="3"/>
      <c r="OUX51" s="3"/>
      <c r="OUY51" s="3"/>
      <c r="OUZ51" s="4"/>
      <c r="OVF51" s="2"/>
      <c r="OVJ51" s="3"/>
      <c r="OVK51" s="3"/>
      <c r="OVL51" s="3"/>
      <c r="OVM51" s="4"/>
      <c r="OVS51" s="2"/>
      <c r="OVW51" s="3"/>
      <c r="OVX51" s="3"/>
      <c r="OVY51" s="3"/>
      <c r="OVZ51" s="4"/>
      <c r="OWF51" s="2"/>
      <c r="OWJ51" s="3"/>
      <c r="OWK51" s="3"/>
      <c r="OWL51" s="3"/>
      <c r="OWM51" s="4"/>
      <c r="OWS51" s="2"/>
      <c r="OWW51" s="3"/>
      <c r="OWX51" s="3"/>
      <c r="OWY51" s="3"/>
      <c r="OWZ51" s="4"/>
      <c r="OXF51" s="2"/>
      <c r="OXJ51" s="3"/>
      <c r="OXK51" s="3"/>
      <c r="OXL51" s="3"/>
      <c r="OXM51" s="4"/>
      <c r="OXS51" s="2"/>
      <c r="OXW51" s="3"/>
      <c r="OXX51" s="3"/>
      <c r="OXY51" s="3"/>
      <c r="OXZ51" s="4"/>
      <c r="OYF51" s="2"/>
      <c r="OYJ51" s="3"/>
      <c r="OYK51" s="3"/>
      <c r="OYL51" s="3"/>
      <c r="OYM51" s="4"/>
      <c r="OYS51" s="2"/>
      <c r="OYW51" s="3"/>
      <c r="OYX51" s="3"/>
      <c r="OYY51" s="3"/>
      <c r="OYZ51" s="4"/>
      <c r="OZF51" s="2"/>
      <c r="OZJ51" s="3"/>
      <c r="OZK51" s="3"/>
      <c r="OZL51" s="3"/>
      <c r="OZM51" s="4"/>
      <c r="OZS51" s="2"/>
      <c r="OZW51" s="3"/>
      <c r="OZX51" s="3"/>
      <c r="OZY51" s="3"/>
      <c r="OZZ51" s="4"/>
      <c r="PAF51" s="2"/>
      <c r="PAJ51" s="3"/>
      <c r="PAK51" s="3"/>
      <c r="PAL51" s="3"/>
      <c r="PAM51" s="4"/>
      <c r="PAS51" s="2"/>
      <c r="PAW51" s="3"/>
      <c r="PAX51" s="3"/>
      <c r="PAY51" s="3"/>
      <c r="PAZ51" s="4"/>
      <c r="PBF51" s="2"/>
      <c r="PBJ51" s="3"/>
      <c r="PBK51" s="3"/>
      <c r="PBL51" s="3"/>
      <c r="PBM51" s="4"/>
      <c r="PBS51" s="2"/>
      <c r="PBW51" s="3"/>
      <c r="PBX51" s="3"/>
      <c r="PBY51" s="3"/>
      <c r="PBZ51" s="4"/>
      <c r="PCF51" s="2"/>
      <c r="PCJ51" s="3"/>
      <c r="PCK51" s="3"/>
      <c r="PCL51" s="3"/>
      <c r="PCM51" s="4"/>
      <c r="PCS51" s="2"/>
      <c r="PCW51" s="3"/>
      <c r="PCX51" s="3"/>
      <c r="PCY51" s="3"/>
      <c r="PCZ51" s="4"/>
      <c r="PDF51" s="2"/>
      <c r="PDJ51" s="3"/>
      <c r="PDK51" s="3"/>
      <c r="PDL51" s="3"/>
      <c r="PDM51" s="4"/>
      <c r="PDS51" s="2"/>
      <c r="PDW51" s="3"/>
      <c r="PDX51" s="3"/>
      <c r="PDY51" s="3"/>
      <c r="PDZ51" s="4"/>
      <c r="PEF51" s="2"/>
      <c r="PEJ51" s="3"/>
      <c r="PEK51" s="3"/>
      <c r="PEL51" s="3"/>
      <c r="PEM51" s="4"/>
      <c r="PES51" s="2"/>
      <c r="PEW51" s="3"/>
      <c r="PEX51" s="3"/>
      <c r="PEY51" s="3"/>
      <c r="PEZ51" s="4"/>
      <c r="PFF51" s="2"/>
      <c r="PFJ51" s="3"/>
      <c r="PFK51" s="3"/>
      <c r="PFL51" s="3"/>
      <c r="PFM51" s="4"/>
      <c r="PFS51" s="2"/>
      <c r="PFW51" s="3"/>
      <c r="PFX51" s="3"/>
      <c r="PFY51" s="3"/>
      <c r="PFZ51" s="4"/>
      <c r="PGF51" s="2"/>
      <c r="PGJ51" s="3"/>
      <c r="PGK51" s="3"/>
      <c r="PGL51" s="3"/>
      <c r="PGM51" s="4"/>
      <c r="PGS51" s="2"/>
      <c r="PGW51" s="3"/>
      <c r="PGX51" s="3"/>
      <c r="PGY51" s="3"/>
      <c r="PGZ51" s="4"/>
      <c r="PHF51" s="2"/>
      <c r="PHJ51" s="3"/>
      <c r="PHK51" s="3"/>
      <c r="PHL51" s="3"/>
      <c r="PHM51" s="4"/>
      <c r="PHS51" s="2"/>
      <c r="PHW51" s="3"/>
      <c r="PHX51" s="3"/>
      <c r="PHY51" s="3"/>
      <c r="PHZ51" s="4"/>
      <c r="PIF51" s="2"/>
      <c r="PIJ51" s="3"/>
      <c r="PIK51" s="3"/>
      <c r="PIL51" s="3"/>
      <c r="PIM51" s="4"/>
      <c r="PIS51" s="2"/>
      <c r="PIW51" s="3"/>
      <c r="PIX51" s="3"/>
      <c r="PIY51" s="3"/>
      <c r="PIZ51" s="4"/>
      <c r="PJF51" s="2"/>
      <c r="PJJ51" s="3"/>
      <c r="PJK51" s="3"/>
      <c r="PJL51" s="3"/>
      <c r="PJM51" s="4"/>
      <c r="PJS51" s="2"/>
      <c r="PJW51" s="3"/>
      <c r="PJX51" s="3"/>
      <c r="PJY51" s="3"/>
      <c r="PJZ51" s="4"/>
      <c r="PKF51" s="2"/>
      <c r="PKJ51" s="3"/>
      <c r="PKK51" s="3"/>
      <c r="PKL51" s="3"/>
      <c r="PKM51" s="4"/>
      <c r="PKS51" s="2"/>
      <c r="PKW51" s="3"/>
      <c r="PKX51" s="3"/>
      <c r="PKY51" s="3"/>
      <c r="PKZ51" s="4"/>
      <c r="PLF51" s="2"/>
      <c r="PLJ51" s="3"/>
      <c r="PLK51" s="3"/>
      <c r="PLL51" s="3"/>
      <c r="PLM51" s="4"/>
      <c r="PLS51" s="2"/>
      <c r="PLW51" s="3"/>
      <c r="PLX51" s="3"/>
      <c r="PLY51" s="3"/>
      <c r="PLZ51" s="4"/>
      <c r="PMF51" s="2"/>
      <c r="PMJ51" s="3"/>
      <c r="PMK51" s="3"/>
      <c r="PML51" s="3"/>
      <c r="PMM51" s="4"/>
      <c r="PMS51" s="2"/>
      <c r="PMW51" s="3"/>
      <c r="PMX51" s="3"/>
      <c r="PMY51" s="3"/>
      <c r="PMZ51" s="4"/>
      <c r="PNF51" s="2"/>
      <c r="PNJ51" s="3"/>
      <c r="PNK51" s="3"/>
      <c r="PNL51" s="3"/>
      <c r="PNM51" s="4"/>
      <c r="PNS51" s="2"/>
      <c r="PNW51" s="3"/>
      <c r="PNX51" s="3"/>
      <c r="PNY51" s="3"/>
      <c r="PNZ51" s="4"/>
      <c r="POF51" s="2"/>
      <c r="POJ51" s="3"/>
      <c r="POK51" s="3"/>
      <c r="POL51" s="3"/>
      <c r="POM51" s="4"/>
      <c r="POS51" s="2"/>
      <c r="POW51" s="3"/>
      <c r="POX51" s="3"/>
      <c r="POY51" s="3"/>
      <c r="POZ51" s="4"/>
      <c r="PPF51" s="2"/>
      <c r="PPJ51" s="3"/>
      <c r="PPK51" s="3"/>
      <c r="PPL51" s="3"/>
      <c r="PPM51" s="4"/>
      <c r="PPS51" s="2"/>
      <c r="PPW51" s="3"/>
      <c r="PPX51" s="3"/>
      <c r="PPY51" s="3"/>
      <c r="PPZ51" s="4"/>
      <c r="PQF51" s="2"/>
      <c r="PQJ51" s="3"/>
      <c r="PQK51" s="3"/>
      <c r="PQL51" s="3"/>
      <c r="PQM51" s="4"/>
      <c r="PQS51" s="2"/>
      <c r="PQW51" s="3"/>
      <c r="PQX51" s="3"/>
      <c r="PQY51" s="3"/>
      <c r="PQZ51" s="4"/>
      <c r="PRF51" s="2"/>
      <c r="PRJ51" s="3"/>
      <c r="PRK51" s="3"/>
      <c r="PRL51" s="3"/>
      <c r="PRM51" s="4"/>
      <c r="PRS51" s="2"/>
      <c r="PRW51" s="3"/>
      <c r="PRX51" s="3"/>
      <c r="PRY51" s="3"/>
      <c r="PRZ51" s="4"/>
      <c r="PSF51" s="2"/>
      <c r="PSJ51" s="3"/>
      <c r="PSK51" s="3"/>
      <c r="PSL51" s="3"/>
      <c r="PSM51" s="4"/>
      <c r="PSS51" s="2"/>
      <c r="PSW51" s="3"/>
      <c r="PSX51" s="3"/>
      <c r="PSY51" s="3"/>
      <c r="PSZ51" s="4"/>
      <c r="PTF51" s="2"/>
      <c r="PTJ51" s="3"/>
      <c r="PTK51" s="3"/>
      <c r="PTL51" s="3"/>
      <c r="PTM51" s="4"/>
      <c r="PTS51" s="2"/>
      <c r="PTW51" s="3"/>
      <c r="PTX51" s="3"/>
      <c r="PTY51" s="3"/>
      <c r="PTZ51" s="4"/>
      <c r="PUF51" s="2"/>
      <c r="PUJ51" s="3"/>
      <c r="PUK51" s="3"/>
      <c r="PUL51" s="3"/>
      <c r="PUM51" s="4"/>
      <c r="PUS51" s="2"/>
      <c r="PUW51" s="3"/>
      <c r="PUX51" s="3"/>
      <c r="PUY51" s="3"/>
      <c r="PUZ51" s="4"/>
      <c r="PVF51" s="2"/>
      <c r="PVJ51" s="3"/>
      <c r="PVK51" s="3"/>
      <c r="PVL51" s="3"/>
      <c r="PVM51" s="4"/>
      <c r="PVS51" s="2"/>
      <c r="PVW51" s="3"/>
      <c r="PVX51" s="3"/>
      <c r="PVY51" s="3"/>
      <c r="PVZ51" s="4"/>
      <c r="PWF51" s="2"/>
      <c r="PWJ51" s="3"/>
      <c r="PWK51" s="3"/>
      <c r="PWL51" s="3"/>
      <c r="PWM51" s="4"/>
      <c r="PWS51" s="2"/>
      <c r="PWW51" s="3"/>
      <c r="PWX51" s="3"/>
      <c r="PWY51" s="3"/>
      <c r="PWZ51" s="4"/>
      <c r="PXF51" s="2"/>
      <c r="PXJ51" s="3"/>
      <c r="PXK51" s="3"/>
      <c r="PXL51" s="3"/>
      <c r="PXM51" s="4"/>
      <c r="PXS51" s="2"/>
      <c r="PXW51" s="3"/>
      <c r="PXX51" s="3"/>
      <c r="PXY51" s="3"/>
      <c r="PXZ51" s="4"/>
      <c r="PYF51" s="2"/>
      <c r="PYJ51" s="3"/>
      <c r="PYK51" s="3"/>
      <c r="PYL51" s="3"/>
      <c r="PYM51" s="4"/>
      <c r="PYS51" s="2"/>
      <c r="PYW51" s="3"/>
      <c r="PYX51" s="3"/>
      <c r="PYY51" s="3"/>
      <c r="PYZ51" s="4"/>
      <c r="PZF51" s="2"/>
      <c r="PZJ51" s="3"/>
      <c r="PZK51" s="3"/>
      <c r="PZL51" s="3"/>
      <c r="PZM51" s="4"/>
      <c r="PZS51" s="2"/>
      <c r="PZW51" s="3"/>
      <c r="PZX51" s="3"/>
      <c r="PZY51" s="3"/>
      <c r="PZZ51" s="4"/>
      <c r="QAF51" s="2"/>
      <c r="QAJ51" s="3"/>
      <c r="QAK51" s="3"/>
      <c r="QAL51" s="3"/>
      <c r="QAM51" s="4"/>
      <c r="QAS51" s="2"/>
      <c r="QAW51" s="3"/>
      <c r="QAX51" s="3"/>
      <c r="QAY51" s="3"/>
      <c r="QAZ51" s="4"/>
      <c r="QBF51" s="2"/>
      <c r="QBJ51" s="3"/>
      <c r="QBK51" s="3"/>
      <c r="QBL51" s="3"/>
      <c r="QBM51" s="4"/>
      <c r="QBS51" s="2"/>
      <c r="QBW51" s="3"/>
      <c r="QBX51" s="3"/>
      <c r="QBY51" s="3"/>
      <c r="QBZ51" s="4"/>
      <c r="QCF51" s="2"/>
      <c r="QCJ51" s="3"/>
      <c r="QCK51" s="3"/>
      <c r="QCL51" s="3"/>
      <c r="QCM51" s="4"/>
      <c r="QCS51" s="2"/>
      <c r="QCW51" s="3"/>
      <c r="QCX51" s="3"/>
      <c r="QCY51" s="3"/>
      <c r="QCZ51" s="4"/>
      <c r="QDF51" s="2"/>
      <c r="QDJ51" s="3"/>
      <c r="QDK51" s="3"/>
      <c r="QDL51" s="3"/>
      <c r="QDM51" s="4"/>
      <c r="QDS51" s="2"/>
      <c r="QDW51" s="3"/>
      <c r="QDX51" s="3"/>
      <c r="QDY51" s="3"/>
      <c r="QDZ51" s="4"/>
      <c r="QEF51" s="2"/>
      <c r="QEJ51" s="3"/>
      <c r="QEK51" s="3"/>
      <c r="QEL51" s="3"/>
      <c r="QEM51" s="4"/>
      <c r="QES51" s="2"/>
      <c r="QEW51" s="3"/>
      <c r="QEX51" s="3"/>
      <c r="QEY51" s="3"/>
      <c r="QEZ51" s="4"/>
      <c r="QFF51" s="2"/>
      <c r="QFJ51" s="3"/>
      <c r="QFK51" s="3"/>
      <c r="QFL51" s="3"/>
      <c r="QFM51" s="4"/>
      <c r="QFS51" s="2"/>
      <c r="QFW51" s="3"/>
      <c r="QFX51" s="3"/>
      <c r="QFY51" s="3"/>
      <c r="QFZ51" s="4"/>
      <c r="QGF51" s="2"/>
      <c r="QGJ51" s="3"/>
      <c r="QGK51" s="3"/>
      <c r="QGL51" s="3"/>
      <c r="QGM51" s="4"/>
      <c r="QGS51" s="2"/>
      <c r="QGW51" s="3"/>
      <c r="QGX51" s="3"/>
      <c r="QGY51" s="3"/>
      <c r="QGZ51" s="4"/>
      <c r="QHF51" s="2"/>
      <c r="QHJ51" s="3"/>
      <c r="QHK51" s="3"/>
      <c r="QHL51" s="3"/>
      <c r="QHM51" s="4"/>
      <c r="QHS51" s="2"/>
      <c r="QHW51" s="3"/>
      <c r="QHX51" s="3"/>
      <c r="QHY51" s="3"/>
      <c r="QHZ51" s="4"/>
      <c r="QIF51" s="2"/>
      <c r="QIJ51" s="3"/>
      <c r="QIK51" s="3"/>
      <c r="QIL51" s="3"/>
      <c r="QIM51" s="4"/>
      <c r="QIS51" s="2"/>
      <c r="QIW51" s="3"/>
      <c r="QIX51" s="3"/>
      <c r="QIY51" s="3"/>
      <c r="QIZ51" s="4"/>
      <c r="QJF51" s="2"/>
      <c r="QJJ51" s="3"/>
      <c r="QJK51" s="3"/>
      <c r="QJL51" s="3"/>
      <c r="QJM51" s="4"/>
      <c r="QJS51" s="2"/>
      <c r="QJW51" s="3"/>
      <c r="QJX51" s="3"/>
      <c r="QJY51" s="3"/>
      <c r="QJZ51" s="4"/>
      <c r="QKF51" s="2"/>
      <c r="QKJ51" s="3"/>
      <c r="QKK51" s="3"/>
      <c r="QKL51" s="3"/>
      <c r="QKM51" s="4"/>
      <c r="QKS51" s="2"/>
      <c r="QKW51" s="3"/>
      <c r="QKX51" s="3"/>
      <c r="QKY51" s="3"/>
      <c r="QKZ51" s="4"/>
      <c r="QLF51" s="2"/>
      <c r="QLJ51" s="3"/>
      <c r="QLK51" s="3"/>
      <c r="QLL51" s="3"/>
      <c r="QLM51" s="4"/>
      <c r="QLS51" s="2"/>
      <c r="QLW51" s="3"/>
      <c r="QLX51" s="3"/>
      <c r="QLY51" s="3"/>
      <c r="QLZ51" s="4"/>
      <c r="QMF51" s="2"/>
      <c r="QMJ51" s="3"/>
      <c r="QMK51" s="3"/>
      <c r="QML51" s="3"/>
      <c r="QMM51" s="4"/>
      <c r="QMS51" s="2"/>
      <c r="QMW51" s="3"/>
      <c r="QMX51" s="3"/>
      <c r="QMY51" s="3"/>
      <c r="QMZ51" s="4"/>
      <c r="QNF51" s="2"/>
      <c r="QNJ51" s="3"/>
      <c r="QNK51" s="3"/>
      <c r="QNL51" s="3"/>
      <c r="QNM51" s="4"/>
      <c r="QNS51" s="2"/>
      <c r="QNW51" s="3"/>
      <c r="QNX51" s="3"/>
      <c r="QNY51" s="3"/>
      <c r="QNZ51" s="4"/>
      <c r="QOF51" s="2"/>
      <c r="QOJ51" s="3"/>
      <c r="QOK51" s="3"/>
      <c r="QOL51" s="3"/>
      <c r="QOM51" s="4"/>
      <c r="QOS51" s="2"/>
      <c r="QOW51" s="3"/>
      <c r="QOX51" s="3"/>
      <c r="QOY51" s="3"/>
      <c r="QOZ51" s="4"/>
      <c r="QPF51" s="2"/>
      <c r="QPJ51" s="3"/>
      <c r="QPK51" s="3"/>
      <c r="QPL51" s="3"/>
      <c r="QPM51" s="4"/>
      <c r="QPS51" s="2"/>
      <c r="QPW51" s="3"/>
      <c r="QPX51" s="3"/>
      <c r="QPY51" s="3"/>
      <c r="QPZ51" s="4"/>
      <c r="QQF51" s="2"/>
      <c r="QQJ51" s="3"/>
      <c r="QQK51" s="3"/>
      <c r="QQL51" s="3"/>
      <c r="QQM51" s="4"/>
      <c r="QQS51" s="2"/>
      <c r="QQW51" s="3"/>
      <c r="QQX51" s="3"/>
      <c r="QQY51" s="3"/>
      <c r="QQZ51" s="4"/>
      <c r="QRF51" s="2"/>
      <c r="QRJ51" s="3"/>
      <c r="QRK51" s="3"/>
      <c r="QRL51" s="3"/>
      <c r="QRM51" s="4"/>
      <c r="QRS51" s="2"/>
      <c r="QRW51" s="3"/>
      <c r="QRX51" s="3"/>
      <c r="QRY51" s="3"/>
      <c r="QRZ51" s="4"/>
      <c r="QSF51" s="2"/>
      <c r="QSJ51" s="3"/>
      <c r="QSK51" s="3"/>
      <c r="QSL51" s="3"/>
      <c r="QSM51" s="4"/>
      <c r="QSS51" s="2"/>
      <c r="QSW51" s="3"/>
      <c r="QSX51" s="3"/>
      <c r="QSY51" s="3"/>
      <c r="QSZ51" s="4"/>
      <c r="QTF51" s="2"/>
      <c r="QTJ51" s="3"/>
      <c r="QTK51" s="3"/>
      <c r="QTL51" s="3"/>
      <c r="QTM51" s="4"/>
      <c r="QTS51" s="2"/>
      <c r="QTW51" s="3"/>
      <c r="QTX51" s="3"/>
      <c r="QTY51" s="3"/>
      <c r="QTZ51" s="4"/>
      <c r="QUF51" s="2"/>
      <c r="QUJ51" s="3"/>
      <c r="QUK51" s="3"/>
      <c r="QUL51" s="3"/>
      <c r="QUM51" s="4"/>
      <c r="QUS51" s="2"/>
      <c r="QUW51" s="3"/>
      <c r="QUX51" s="3"/>
      <c r="QUY51" s="3"/>
      <c r="QUZ51" s="4"/>
      <c r="QVF51" s="2"/>
      <c r="QVJ51" s="3"/>
      <c r="QVK51" s="3"/>
      <c r="QVL51" s="3"/>
      <c r="QVM51" s="4"/>
      <c r="QVS51" s="2"/>
      <c r="QVW51" s="3"/>
      <c r="QVX51" s="3"/>
      <c r="QVY51" s="3"/>
      <c r="QVZ51" s="4"/>
      <c r="QWF51" s="2"/>
      <c r="QWJ51" s="3"/>
      <c r="QWK51" s="3"/>
      <c r="QWL51" s="3"/>
      <c r="QWM51" s="4"/>
      <c r="QWS51" s="2"/>
      <c r="QWW51" s="3"/>
      <c r="QWX51" s="3"/>
      <c r="QWY51" s="3"/>
      <c r="QWZ51" s="4"/>
      <c r="QXF51" s="2"/>
      <c r="QXJ51" s="3"/>
      <c r="QXK51" s="3"/>
      <c r="QXL51" s="3"/>
      <c r="QXM51" s="4"/>
      <c r="QXS51" s="2"/>
      <c r="QXW51" s="3"/>
      <c r="QXX51" s="3"/>
      <c r="QXY51" s="3"/>
      <c r="QXZ51" s="4"/>
      <c r="QYF51" s="2"/>
      <c r="QYJ51" s="3"/>
      <c r="QYK51" s="3"/>
      <c r="QYL51" s="3"/>
      <c r="QYM51" s="4"/>
      <c r="QYS51" s="2"/>
      <c r="QYW51" s="3"/>
      <c r="QYX51" s="3"/>
      <c r="QYY51" s="3"/>
      <c r="QYZ51" s="4"/>
      <c r="QZF51" s="2"/>
      <c r="QZJ51" s="3"/>
      <c r="QZK51" s="3"/>
      <c r="QZL51" s="3"/>
      <c r="QZM51" s="4"/>
      <c r="QZS51" s="2"/>
      <c r="QZW51" s="3"/>
      <c r="QZX51" s="3"/>
      <c r="QZY51" s="3"/>
      <c r="QZZ51" s="4"/>
      <c r="RAF51" s="2"/>
      <c r="RAJ51" s="3"/>
      <c r="RAK51" s="3"/>
      <c r="RAL51" s="3"/>
      <c r="RAM51" s="4"/>
      <c r="RAS51" s="2"/>
      <c r="RAW51" s="3"/>
      <c r="RAX51" s="3"/>
      <c r="RAY51" s="3"/>
      <c r="RAZ51" s="4"/>
      <c r="RBF51" s="2"/>
      <c r="RBJ51" s="3"/>
      <c r="RBK51" s="3"/>
      <c r="RBL51" s="3"/>
      <c r="RBM51" s="4"/>
      <c r="RBS51" s="2"/>
      <c r="RBW51" s="3"/>
      <c r="RBX51" s="3"/>
      <c r="RBY51" s="3"/>
      <c r="RBZ51" s="4"/>
      <c r="RCF51" s="2"/>
      <c r="RCJ51" s="3"/>
      <c r="RCK51" s="3"/>
      <c r="RCL51" s="3"/>
      <c r="RCM51" s="4"/>
      <c r="RCS51" s="2"/>
      <c r="RCW51" s="3"/>
      <c r="RCX51" s="3"/>
      <c r="RCY51" s="3"/>
      <c r="RCZ51" s="4"/>
      <c r="RDF51" s="2"/>
      <c r="RDJ51" s="3"/>
      <c r="RDK51" s="3"/>
      <c r="RDL51" s="3"/>
      <c r="RDM51" s="4"/>
      <c r="RDS51" s="2"/>
      <c r="RDW51" s="3"/>
      <c r="RDX51" s="3"/>
      <c r="RDY51" s="3"/>
      <c r="RDZ51" s="4"/>
      <c r="REF51" s="2"/>
      <c r="REJ51" s="3"/>
      <c r="REK51" s="3"/>
      <c r="REL51" s="3"/>
      <c r="REM51" s="4"/>
      <c r="RES51" s="2"/>
      <c r="REW51" s="3"/>
      <c r="REX51" s="3"/>
      <c r="REY51" s="3"/>
      <c r="REZ51" s="4"/>
      <c r="RFF51" s="2"/>
      <c r="RFJ51" s="3"/>
      <c r="RFK51" s="3"/>
      <c r="RFL51" s="3"/>
      <c r="RFM51" s="4"/>
      <c r="RFS51" s="2"/>
      <c r="RFW51" s="3"/>
      <c r="RFX51" s="3"/>
      <c r="RFY51" s="3"/>
      <c r="RFZ51" s="4"/>
      <c r="RGF51" s="2"/>
      <c r="RGJ51" s="3"/>
      <c r="RGK51" s="3"/>
      <c r="RGL51" s="3"/>
      <c r="RGM51" s="4"/>
      <c r="RGS51" s="2"/>
      <c r="RGW51" s="3"/>
      <c r="RGX51" s="3"/>
      <c r="RGY51" s="3"/>
      <c r="RGZ51" s="4"/>
      <c r="RHF51" s="2"/>
      <c r="RHJ51" s="3"/>
      <c r="RHK51" s="3"/>
      <c r="RHL51" s="3"/>
      <c r="RHM51" s="4"/>
      <c r="RHS51" s="2"/>
      <c r="RHW51" s="3"/>
      <c r="RHX51" s="3"/>
      <c r="RHY51" s="3"/>
      <c r="RHZ51" s="4"/>
      <c r="RIF51" s="2"/>
      <c r="RIJ51" s="3"/>
      <c r="RIK51" s="3"/>
      <c r="RIL51" s="3"/>
      <c r="RIM51" s="4"/>
      <c r="RIS51" s="2"/>
      <c r="RIW51" s="3"/>
      <c r="RIX51" s="3"/>
      <c r="RIY51" s="3"/>
      <c r="RIZ51" s="4"/>
      <c r="RJF51" s="2"/>
      <c r="RJJ51" s="3"/>
      <c r="RJK51" s="3"/>
      <c r="RJL51" s="3"/>
      <c r="RJM51" s="4"/>
      <c r="RJS51" s="2"/>
      <c r="RJW51" s="3"/>
      <c r="RJX51" s="3"/>
      <c r="RJY51" s="3"/>
      <c r="RJZ51" s="4"/>
      <c r="RKF51" s="2"/>
      <c r="RKJ51" s="3"/>
      <c r="RKK51" s="3"/>
      <c r="RKL51" s="3"/>
      <c r="RKM51" s="4"/>
      <c r="RKS51" s="2"/>
      <c r="RKW51" s="3"/>
      <c r="RKX51" s="3"/>
      <c r="RKY51" s="3"/>
      <c r="RKZ51" s="4"/>
      <c r="RLF51" s="2"/>
      <c r="RLJ51" s="3"/>
      <c r="RLK51" s="3"/>
      <c r="RLL51" s="3"/>
      <c r="RLM51" s="4"/>
      <c r="RLS51" s="2"/>
      <c r="RLW51" s="3"/>
      <c r="RLX51" s="3"/>
      <c r="RLY51" s="3"/>
      <c r="RLZ51" s="4"/>
      <c r="RMF51" s="2"/>
      <c r="RMJ51" s="3"/>
      <c r="RMK51" s="3"/>
      <c r="RML51" s="3"/>
      <c r="RMM51" s="4"/>
      <c r="RMS51" s="2"/>
      <c r="RMW51" s="3"/>
      <c r="RMX51" s="3"/>
      <c r="RMY51" s="3"/>
      <c r="RMZ51" s="4"/>
      <c r="RNF51" s="2"/>
      <c r="RNJ51" s="3"/>
      <c r="RNK51" s="3"/>
      <c r="RNL51" s="3"/>
      <c r="RNM51" s="4"/>
      <c r="RNS51" s="2"/>
      <c r="RNW51" s="3"/>
      <c r="RNX51" s="3"/>
      <c r="RNY51" s="3"/>
      <c r="RNZ51" s="4"/>
      <c r="ROF51" s="2"/>
      <c r="ROJ51" s="3"/>
      <c r="ROK51" s="3"/>
      <c r="ROL51" s="3"/>
      <c r="ROM51" s="4"/>
      <c r="ROS51" s="2"/>
      <c r="ROW51" s="3"/>
      <c r="ROX51" s="3"/>
      <c r="ROY51" s="3"/>
      <c r="ROZ51" s="4"/>
      <c r="RPF51" s="2"/>
      <c r="RPJ51" s="3"/>
      <c r="RPK51" s="3"/>
      <c r="RPL51" s="3"/>
      <c r="RPM51" s="4"/>
      <c r="RPS51" s="2"/>
      <c r="RPW51" s="3"/>
      <c r="RPX51" s="3"/>
      <c r="RPY51" s="3"/>
      <c r="RPZ51" s="4"/>
      <c r="RQF51" s="2"/>
      <c r="RQJ51" s="3"/>
      <c r="RQK51" s="3"/>
      <c r="RQL51" s="3"/>
      <c r="RQM51" s="4"/>
      <c r="RQS51" s="2"/>
      <c r="RQW51" s="3"/>
      <c r="RQX51" s="3"/>
      <c r="RQY51" s="3"/>
      <c r="RQZ51" s="4"/>
      <c r="RRF51" s="2"/>
      <c r="RRJ51" s="3"/>
      <c r="RRK51" s="3"/>
      <c r="RRL51" s="3"/>
      <c r="RRM51" s="4"/>
      <c r="RRS51" s="2"/>
      <c r="RRW51" s="3"/>
      <c r="RRX51" s="3"/>
      <c r="RRY51" s="3"/>
      <c r="RRZ51" s="4"/>
      <c r="RSF51" s="2"/>
      <c r="RSJ51" s="3"/>
      <c r="RSK51" s="3"/>
      <c r="RSL51" s="3"/>
      <c r="RSM51" s="4"/>
      <c r="RSS51" s="2"/>
      <c r="RSW51" s="3"/>
      <c r="RSX51" s="3"/>
      <c r="RSY51" s="3"/>
      <c r="RSZ51" s="4"/>
      <c r="RTF51" s="2"/>
      <c r="RTJ51" s="3"/>
      <c r="RTK51" s="3"/>
      <c r="RTL51" s="3"/>
      <c r="RTM51" s="4"/>
      <c r="RTS51" s="2"/>
      <c r="RTW51" s="3"/>
      <c r="RTX51" s="3"/>
      <c r="RTY51" s="3"/>
      <c r="RTZ51" s="4"/>
      <c r="RUF51" s="2"/>
      <c r="RUJ51" s="3"/>
      <c r="RUK51" s="3"/>
      <c r="RUL51" s="3"/>
      <c r="RUM51" s="4"/>
      <c r="RUS51" s="2"/>
      <c r="RUW51" s="3"/>
      <c r="RUX51" s="3"/>
      <c r="RUY51" s="3"/>
      <c r="RUZ51" s="4"/>
      <c r="RVF51" s="2"/>
      <c r="RVJ51" s="3"/>
      <c r="RVK51" s="3"/>
      <c r="RVL51" s="3"/>
      <c r="RVM51" s="4"/>
      <c r="RVS51" s="2"/>
      <c r="RVW51" s="3"/>
      <c r="RVX51" s="3"/>
      <c r="RVY51" s="3"/>
      <c r="RVZ51" s="4"/>
      <c r="RWF51" s="2"/>
      <c r="RWJ51" s="3"/>
      <c r="RWK51" s="3"/>
      <c r="RWL51" s="3"/>
      <c r="RWM51" s="4"/>
      <c r="RWS51" s="2"/>
      <c r="RWW51" s="3"/>
      <c r="RWX51" s="3"/>
      <c r="RWY51" s="3"/>
      <c r="RWZ51" s="4"/>
      <c r="RXF51" s="2"/>
      <c r="RXJ51" s="3"/>
      <c r="RXK51" s="3"/>
      <c r="RXL51" s="3"/>
      <c r="RXM51" s="4"/>
      <c r="RXS51" s="2"/>
      <c r="RXW51" s="3"/>
      <c r="RXX51" s="3"/>
      <c r="RXY51" s="3"/>
      <c r="RXZ51" s="4"/>
      <c r="RYF51" s="2"/>
      <c r="RYJ51" s="3"/>
      <c r="RYK51" s="3"/>
      <c r="RYL51" s="3"/>
      <c r="RYM51" s="4"/>
      <c r="RYS51" s="2"/>
      <c r="RYW51" s="3"/>
      <c r="RYX51" s="3"/>
      <c r="RYY51" s="3"/>
      <c r="RYZ51" s="4"/>
      <c r="RZF51" s="2"/>
      <c r="RZJ51" s="3"/>
      <c r="RZK51" s="3"/>
      <c r="RZL51" s="3"/>
      <c r="RZM51" s="4"/>
      <c r="RZS51" s="2"/>
      <c r="RZW51" s="3"/>
      <c r="RZX51" s="3"/>
      <c r="RZY51" s="3"/>
      <c r="RZZ51" s="4"/>
      <c r="SAF51" s="2"/>
      <c r="SAJ51" s="3"/>
      <c r="SAK51" s="3"/>
      <c r="SAL51" s="3"/>
      <c r="SAM51" s="4"/>
      <c r="SAS51" s="2"/>
      <c r="SAW51" s="3"/>
      <c r="SAX51" s="3"/>
      <c r="SAY51" s="3"/>
      <c r="SAZ51" s="4"/>
      <c r="SBF51" s="2"/>
      <c r="SBJ51" s="3"/>
      <c r="SBK51" s="3"/>
      <c r="SBL51" s="3"/>
      <c r="SBM51" s="4"/>
      <c r="SBS51" s="2"/>
      <c r="SBW51" s="3"/>
      <c r="SBX51" s="3"/>
      <c r="SBY51" s="3"/>
      <c r="SBZ51" s="4"/>
      <c r="SCF51" s="2"/>
      <c r="SCJ51" s="3"/>
      <c r="SCK51" s="3"/>
      <c r="SCL51" s="3"/>
      <c r="SCM51" s="4"/>
      <c r="SCS51" s="2"/>
      <c r="SCW51" s="3"/>
      <c r="SCX51" s="3"/>
      <c r="SCY51" s="3"/>
      <c r="SCZ51" s="4"/>
      <c r="SDF51" s="2"/>
      <c r="SDJ51" s="3"/>
      <c r="SDK51" s="3"/>
      <c r="SDL51" s="3"/>
      <c r="SDM51" s="4"/>
      <c r="SDS51" s="2"/>
      <c r="SDW51" s="3"/>
      <c r="SDX51" s="3"/>
      <c r="SDY51" s="3"/>
      <c r="SDZ51" s="4"/>
      <c r="SEF51" s="2"/>
      <c r="SEJ51" s="3"/>
      <c r="SEK51" s="3"/>
      <c r="SEL51" s="3"/>
      <c r="SEM51" s="4"/>
      <c r="SES51" s="2"/>
      <c r="SEW51" s="3"/>
      <c r="SEX51" s="3"/>
      <c r="SEY51" s="3"/>
      <c r="SEZ51" s="4"/>
      <c r="SFF51" s="2"/>
      <c r="SFJ51" s="3"/>
      <c r="SFK51" s="3"/>
      <c r="SFL51" s="3"/>
      <c r="SFM51" s="4"/>
      <c r="SFS51" s="2"/>
      <c r="SFW51" s="3"/>
      <c r="SFX51" s="3"/>
      <c r="SFY51" s="3"/>
      <c r="SFZ51" s="4"/>
      <c r="SGF51" s="2"/>
      <c r="SGJ51" s="3"/>
      <c r="SGK51" s="3"/>
      <c r="SGL51" s="3"/>
      <c r="SGM51" s="4"/>
      <c r="SGS51" s="2"/>
      <c r="SGW51" s="3"/>
      <c r="SGX51" s="3"/>
      <c r="SGY51" s="3"/>
      <c r="SGZ51" s="4"/>
      <c r="SHF51" s="2"/>
      <c r="SHJ51" s="3"/>
      <c r="SHK51" s="3"/>
      <c r="SHL51" s="3"/>
      <c r="SHM51" s="4"/>
      <c r="SHS51" s="2"/>
      <c r="SHW51" s="3"/>
      <c r="SHX51" s="3"/>
      <c r="SHY51" s="3"/>
      <c r="SHZ51" s="4"/>
      <c r="SIF51" s="2"/>
      <c r="SIJ51" s="3"/>
      <c r="SIK51" s="3"/>
      <c r="SIL51" s="3"/>
      <c r="SIM51" s="4"/>
      <c r="SIS51" s="2"/>
      <c r="SIW51" s="3"/>
      <c r="SIX51" s="3"/>
      <c r="SIY51" s="3"/>
      <c r="SIZ51" s="4"/>
      <c r="SJF51" s="2"/>
      <c r="SJJ51" s="3"/>
      <c r="SJK51" s="3"/>
      <c r="SJL51" s="3"/>
      <c r="SJM51" s="4"/>
      <c r="SJS51" s="2"/>
      <c r="SJW51" s="3"/>
      <c r="SJX51" s="3"/>
      <c r="SJY51" s="3"/>
      <c r="SJZ51" s="4"/>
      <c r="SKF51" s="2"/>
      <c r="SKJ51" s="3"/>
      <c r="SKK51" s="3"/>
      <c r="SKL51" s="3"/>
      <c r="SKM51" s="4"/>
      <c r="SKS51" s="2"/>
      <c r="SKW51" s="3"/>
      <c r="SKX51" s="3"/>
      <c r="SKY51" s="3"/>
      <c r="SKZ51" s="4"/>
      <c r="SLF51" s="2"/>
      <c r="SLJ51" s="3"/>
      <c r="SLK51" s="3"/>
      <c r="SLL51" s="3"/>
      <c r="SLM51" s="4"/>
      <c r="SLS51" s="2"/>
      <c r="SLW51" s="3"/>
      <c r="SLX51" s="3"/>
      <c r="SLY51" s="3"/>
      <c r="SLZ51" s="4"/>
      <c r="SMF51" s="2"/>
      <c r="SMJ51" s="3"/>
      <c r="SMK51" s="3"/>
      <c r="SML51" s="3"/>
      <c r="SMM51" s="4"/>
      <c r="SMS51" s="2"/>
      <c r="SMW51" s="3"/>
      <c r="SMX51" s="3"/>
      <c r="SMY51" s="3"/>
      <c r="SMZ51" s="4"/>
      <c r="SNF51" s="2"/>
      <c r="SNJ51" s="3"/>
      <c r="SNK51" s="3"/>
      <c r="SNL51" s="3"/>
      <c r="SNM51" s="4"/>
      <c r="SNS51" s="2"/>
      <c r="SNW51" s="3"/>
      <c r="SNX51" s="3"/>
      <c r="SNY51" s="3"/>
      <c r="SNZ51" s="4"/>
      <c r="SOF51" s="2"/>
      <c r="SOJ51" s="3"/>
      <c r="SOK51" s="3"/>
      <c r="SOL51" s="3"/>
      <c r="SOM51" s="4"/>
      <c r="SOS51" s="2"/>
      <c r="SOW51" s="3"/>
      <c r="SOX51" s="3"/>
      <c r="SOY51" s="3"/>
      <c r="SOZ51" s="4"/>
      <c r="SPF51" s="2"/>
      <c r="SPJ51" s="3"/>
      <c r="SPK51" s="3"/>
      <c r="SPL51" s="3"/>
      <c r="SPM51" s="4"/>
      <c r="SPS51" s="2"/>
      <c r="SPW51" s="3"/>
      <c r="SPX51" s="3"/>
      <c r="SPY51" s="3"/>
      <c r="SPZ51" s="4"/>
      <c r="SQF51" s="2"/>
      <c r="SQJ51" s="3"/>
      <c r="SQK51" s="3"/>
      <c r="SQL51" s="3"/>
      <c r="SQM51" s="4"/>
      <c r="SQS51" s="2"/>
      <c r="SQW51" s="3"/>
      <c r="SQX51" s="3"/>
      <c r="SQY51" s="3"/>
      <c r="SQZ51" s="4"/>
      <c r="SRF51" s="2"/>
      <c r="SRJ51" s="3"/>
      <c r="SRK51" s="3"/>
      <c r="SRL51" s="3"/>
      <c r="SRM51" s="4"/>
      <c r="SRS51" s="2"/>
      <c r="SRW51" s="3"/>
      <c r="SRX51" s="3"/>
      <c r="SRY51" s="3"/>
      <c r="SRZ51" s="4"/>
      <c r="SSF51" s="2"/>
      <c r="SSJ51" s="3"/>
      <c r="SSK51" s="3"/>
      <c r="SSL51" s="3"/>
      <c r="SSM51" s="4"/>
      <c r="SSS51" s="2"/>
      <c r="SSW51" s="3"/>
      <c r="SSX51" s="3"/>
      <c r="SSY51" s="3"/>
      <c r="SSZ51" s="4"/>
      <c r="STF51" s="2"/>
      <c r="STJ51" s="3"/>
      <c r="STK51" s="3"/>
      <c r="STL51" s="3"/>
      <c r="STM51" s="4"/>
      <c r="STS51" s="2"/>
      <c r="STW51" s="3"/>
      <c r="STX51" s="3"/>
      <c r="STY51" s="3"/>
      <c r="STZ51" s="4"/>
      <c r="SUF51" s="2"/>
      <c r="SUJ51" s="3"/>
      <c r="SUK51" s="3"/>
      <c r="SUL51" s="3"/>
      <c r="SUM51" s="4"/>
      <c r="SUS51" s="2"/>
      <c r="SUW51" s="3"/>
      <c r="SUX51" s="3"/>
      <c r="SUY51" s="3"/>
      <c r="SUZ51" s="4"/>
      <c r="SVF51" s="2"/>
      <c r="SVJ51" s="3"/>
      <c r="SVK51" s="3"/>
      <c r="SVL51" s="3"/>
      <c r="SVM51" s="4"/>
      <c r="SVS51" s="2"/>
      <c r="SVW51" s="3"/>
      <c r="SVX51" s="3"/>
      <c r="SVY51" s="3"/>
      <c r="SVZ51" s="4"/>
      <c r="SWF51" s="2"/>
      <c r="SWJ51" s="3"/>
      <c r="SWK51" s="3"/>
      <c r="SWL51" s="3"/>
      <c r="SWM51" s="4"/>
      <c r="SWS51" s="2"/>
      <c r="SWW51" s="3"/>
      <c r="SWX51" s="3"/>
      <c r="SWY51" s="3"/>
      <c r="SWZ51" s="4"/>
      <c r="SXF51" s="2"/>
      <c r="SXJ51" s="3"/>
      <c r="SXK51" s="3"/>
      <c r="SXL51" s="3"/>
      <c r="SXM51" s="4"/>
      <c r="SXS51" s="2"/>
      <c r="SXW51" s="3"/>
      <c r="SXX51" s="3"/>
      <c r="SXY51" s="3"/>
      <c r="SXZ51" s="4"/>
      <c r="SYF51" s="2"/>
      <c r="SYJ51" s="3"/>
      <c r="SYK51" s="3"/>
      <c r="SYL51" s="3"/>
      <c r="SYM51" s="4"/>
      <c r="SYS51" s="2"/>
      <c r="SYW51" s="3"/>
      <c r="SYX51" s="3"/>
      <c r="SYY51" s="3"/>
      <c r="SYZ51" s="4"/>
      <c r="SZF51" s="2"/>
      <c r="SZJ51" s="3"/>
      <c r="SZK51" s="3"/>
      <c r="SZL51" s="3"/>
      <c r="SZM51" s="4"/>
      <c r="SZS51" s="2"/>
      <c r="SZW51" s="3"/>
      <c r="SZX51" s="3"/>
      <c r="SZY51" s="3"/>
      <c r="SZZ51" s="4"/>
      <c r="TAF51" s="2"/>
      <c r="TAJ51" s="3"/>
      <c r="TAK51" s="3"/>
      <c r="TAL51" s="3"/>
      <c r="TAM51" s="4"/>
      <c r="TAS51" s="2"/>
      <c r="TAW51" s="3"/>
      <c r="TAX51" s="3"/>
      <c r="TAY51" s="3"/>
      <c r="TAZ51" s="4"/>
      <c r="TBF51" s="2"/>
      <c r="TBJ51" s="3"/>
      <c r="TBK51" s="3"/>
      <c r="TBL51" s="3"/>
      <c r="TBM51" s="4"/>
      <c r="TBS51" s="2"/>
      <c r="TBW51" s="3"/>
      <c r="TBX51" s="3"/>
      <c r="TBY51" s="3"/>
      <c r="TBZ51" s="4"/>
      <c r="TCF51" s="2"/>
      <c r="TCJ51" s="3"/>
      <c r="TCK51" s="3"/>
      <c r="TCL51" s="3"/>
      <c r="TCM51" s="4"/>
      <c r="TCS51" s="2"/>
      <c r="TCW51" s="3"/>
      <c r="TCX51" s="3"/>
      <c r="TCY51" s="3"/>
      <c r="TCZ51" s="4"/>
      <c r="TDF51" s="2"/>
      <c r="TDJ51" s="3"/>
      <c r="TDK51" s="3"/>
      <c r="TDL51" s="3"/>
      <c r="TDM51" s="4"/>
      <c r="TDS51" s="2"/>
      <c r="TDW51" s="3"/>
      <c r="TDX51" s="3"/>
      <c r="TDY51" s="3"/>
      <c r="TDZ51" s="4"/>
      <c r="TEF51" s="2"/>
      <c r="TEJ51" s="3"/>
      <c r="TEK51" s="3"/>
      <c r="TEL51" s="3"/>
      <c r="TEM51" s="4"/>
      <c r="TES51" s="2"/>
      <c r="TEW51" s="3"/>
      <c r="TEX51" s="3"/>
      <c r="TEY51" s="3"/>
      <c r="TEZ51" s="4"/>
      <c r="TFF51" s="2"/>
      <c r="TFJ51" s="3"/>
      <c r="TFK51" s="3"/>
      <c r="TFL51" s="3"/>
      <c r="TFM51" s="4"/>
      <c r="TFS51" s="2"/>
      <c r="TFW51" s="3"/>
      <c r="TFX51" s="3"/>
      <c r="TFY51" s="3"/>
      <c r="TFZ51" s="4"/>
      <c r="TGF51" s="2"/>
      <c r="TGJ51" s="3"/>
      <c r="TGK51" s="3"/>
      <c r="TGL51" s="3"/>
      <c r="TGM51" s="4"/>
      <c r="TGS51" s="2"/>
      <c r="TGW51" s="3"/>
      <c r="TGX51" s="3"/>
      <c r="TGY51" s="3"/>
      <c r="TGZ51" s="4"/>
      <c r="THF51" s="2"/>
      <c r="THJ51" s="3"/>
      <c r="THK51" s="3"/>
      <c r="THL51" s="3"/>
      <c r="THM51" s="4"/>
      <c r="THS51" s="2"/>
      <c r="THW51" s="3"/>
      <c r="THX51" s="3"/>
      <c r="THY51" s="3"/>
      <c r="THZ51" s="4"/>
      <c r="TIF51" s="2"/>
      <c r="TIJ51" s="3"/>
      <c r="TIK51" s="3"/>
      <c r="TIL51" s="3"/>
      <c r="TIM51" s="4"/>
      <c r="TIS51" s="2"/>
      <c r="TIW51" s="3"/>
      <c r="TIX51" s="3"/>
      <c r="TIY51" s="3"/>
      <c r="TIZ51" s="4"/>
      <c r="TJF51" s="2"/>
      <c r="TJJ51" s="3"/>
      <c r="TJK51" s="3"/>
      <c r="TJL51" s="3"/>
      <c r="TJM51" s="4"/>
      <c r="TJS51" s="2"/>
      <c r="TJW51" s="3"/>
      <c r="TJX51" s="3"/>
      <c r="TJY51" s="3"/>
      <c r="TJZ51" s="4"/>
      <c r="TKF51" s="2"/>
      <c r="TKJ51" s="3"/>
      <c r="TKK51" s="3"/>
      <c r="TKL51" s="3"/>
      <c r="TKM51" s="4"/>
      <c r="TKS51" s="2"/>
      <c r="TKW51" s="3"/>
      <c r="TKX51" s="3"/>
      <c r="TKY51" s="3"/>
      <c r="TKZ51" s="4"/>
      <c r="TLF51" s="2"/>
      <c r="TLJ51" s="3"/>
      <c r="TLK51" s="3"/>
      <c r="TLL51" s="3"/>
      <c r="TLM51" s="4"/>
      <c r="TLS51" s="2"/>
      <c r="TLW51" s="3"/>
      <c r="TLX51" s="3"/>
      <c r="TLY51" s="3"/>
      <c r="TLZ51" s="4"/>
      <c r="TMF51" s="2"/>
      <c r="TMJ51" s="3"/>
      <c r="TMK51" s="3"/>
      <c r="TML51" s="3"/>
      <c r="TMM51" s="4"/>
      <c r="TMS51" s="2"/>
      <c r="TMW51" s="3"/>
      <c r="TMX51" s="3"/>
      <c r="TMY51" s="3"/>
      <c r="TMZ51" s="4"/>
      <c r="TNF51" s="2"/>
      <c r="TNJ51" s="3"/>
      <c r="TNK51" s="3"/>
      <c r="TNL51" s="3"/>
      <c r="TNM51" s="4"/>
      <c r="TNS51" s="2"/>
      <c r="TNW51" s="3"/>
      <c r="TNX51" s="3"/>
      <c r="TNY51" s="3"/>
      <c r="TNZ51" s="4"/>
      <c r="TOF51" s="2"/>
      <c r="TOJ51" s="3"/>
      <c r="TOK51" s="3"/>
      <c r="TOL51" s="3"/>
      <c r="TOM51" s="4"/>
      <c r="TOS51" s="2"/>
      <c r="TOW51" s="3"/>
      <c r="TOX51" s="3"/>
      <c r="TOY51" s="3"/>
      <c r="TOZ51" s="4"/>
      <c r="TPF51" s="2"/>
      <c r="TPJ51" s="3"/>
      <c r="TPK51" s="3"/>
      <c r="TPL51" s="3"/>
      <c r="TPM51" s="4"/>
      <c r="TPS51" s="2"/>
      <c r="TPW51" s="3"/>
      <c r="TPX51" s="3"/>
      <c r="TPY51" s="3"/>
      <c r="TPZ51" s="4"/>
      <c r="TQF51" s="2"/>
      <c r="TQJ51" s="3"/>
      <c r="TQK51" s="3"/>
      <c r="TQL51" s="3"/>
      <c r="TQM51" s="4"/>
      <c r="TQS51" s="2"/>
      <c r="TQW51" s="3"/>
      <c r="TQX51" s="3"/>
      <c r="TQY51" s="3"/>
      <c r="TQZ51" s="4"/>
      <c r="TRF51" s="2"/>
      <c r="TRJ51" s="3"/>
      <c r="TRK51" s="3"/>
      <c r="TRL51" s="3"/>
      <c r="TRM51" s="4"/>
      <c r="TRS51" s="2"/>
      <c r="TRW51" s="3"/>
      <c r="TRX51" s="3"/>
      <c r="TRY51" s="3"/>
      <c r="TRZ51" s="4"/>
      <c r="TSF51" s="2"/>
      <c r="TSJ51" s="3"/>
      <c r="TSK51" s="3"/>
      <c r="TSL51" s="3"/>
      <c r="TSM51" s="4"/>
      <c r="TSS51" s="2"/>
      <c r="TSW51" s="3"/>
      <c r="TSX51" s="3"/>
      <c r="TSY51" s="3"/>
      <c r="TSZ51" s="4"/>
      <c r="TTF51" s="2"/>
      <c r="TTJ51" s="3"/>
      <c r="TTK51" s="3"/>
      <c r="TTL51" s="3"/>
      <c r="TTM51" s="4"/>
      <c r="TTS51" s="2"/>
      <c r="TTW51" s="3"/>
      <c r="TTX51" s="3"/>
      <c r="TTY51" s="3"/>
      <c r="TTZ51" s="4"/>
      <c r="TUF51" s="2"/>
      <c r="TUJ51" s="3"/>
      <c r="TUK51" s="3"/>
      <c r="TUL51" s="3"/>
      <c r="TUM51" s="4"/>
      <c r="TUS51" s="2"/>
      <c r="TUW51" s="3"/>
      <c r="TUX51" s="3"/>
      <c r="TUY51" s="3"/>
      <c r="TUZ51" s="4"/>
      <c r="TVF51" s="2"/>
      <c r="TVJ51" s="3"/>
      <c r="TVK51" s="3"/>
      <c r="TVL51" s="3"/>
      <c r="TVM51" s="4"/>
      <c r="TVS51" s="2"/>
      <c r="TVW51" s="3"/>
      <c r="TVX51" s="3"/>
      <c r="TVY51" s="3"/>
      <c r="TVZ51" s="4"/>
      <c r="TWF51" s="2"/>
      <c r="TWJ51" s="3"/>
      <c r="TWK51" s="3"/>
      <c r="TWL51" s="3"/>
      <c r="TWM51" s="4"/>
      <c r="TWS51" s="2"/>
      <c r="TWW51" s="3"/>
      <c r="TWX51" s="3"/>
      <c r="TWY51" s="3"/>
      <c r="TWZ51" s="4"/>
      <c r="TXF51" s="2"/>
      <c r="TXJ51" s="3"/>
      <c r="TXK51" s="3"/>
      <c r="TXL51" s="3"/>
      <c r="TXM51" s="4"/>
      <c r="TXS51" s="2"/>
      <c r="TXW51" s="3"/>
      <c r="TXX51" s="3"/>
      <c r="TXY51" s="3"/>
      <c r="TXZ51" s="4"/>
      <c r="TYF51" s="2"/>
      <c r="TYJ51" s="3"/>
      <c r="TYK51" s="3"/>
      <c r="TYL51" s="3"/>
      <c r="TYM51" s="4"/>
      <c r="TYS51" s="2"/>
      <c r="TYW51" s="3"/>
      <c r="TYX51" s="3"/>
      <c r="TYY51" s="3"/>
      <c r="TYZ51" s="4"/>
      <c r="TZF51" s="2"/>
      <c r="TZJ51" s="3"/>
      <c r="TZK51" s="3"/>
      <c r="TZL51" s="3"/>
      <c r="TZM51" s="4"/>
      <c r="TZS51" s="2"/>
      <c r="TZW51" s="3"/>
      <c r="TZX51" s="3"/>
      <c r="TZY51" s="3"/>
      <c r="TZZ51" s="4"/>
      <c r="UAF51" s="2"/>
      <c r="UAJ51" s="3"/>
      <c r="UAK51" s="3"/>
      <c r="UAL51" s="3"/>
      <c r="UAM51" s="4"/>
      <c r="UAS51" s="2"/>
      <c r="UAW51" s="3"/>
      <c r="UAX51" s="3"/>
      <c r="UAY51" s="3"/>
      <c r="UAZ51" s="4"/>
      <c r="UBF51" s="2"/>
      <c r="UBJ51" s="3"/>
      <c r="UBK51" s="3"/>
      <c r="UBL51" s="3"/>
      <c r="UBM51" s="4"/>
      <c r="UBS51" s="2"/>
      <c r="UBW51" s="3"/>
      <c r="UBX51" s="3"/>
      <c r="UBY51" s="3"/>
      <c r="UBZ51" s="4"/>
      <c r="UCF51" s="2"/>
      <c r="UCJ51" s="3"/>
      <c r="UCK51" s="3"/>
      <c r="UCL51" s="3"/>
      <c r="UCM51" s="4"/>
      <c r="UCS51" s="2"/>
      <c r="UCW51" s="3"/>
      <c r="UCX51" s="3"/>
      <c r="UCY51" s="3"/>
      <c r="UCZ51" s="4"/>
      <c r="UDF51" s="2"/>
      <c r="UDJ51" s="3"/>
      <c r="UDK51" s="3"/>
      <c r="UDL51" s="3"/>
      <c r="UDM51" s="4"/>
      <c r="UDS51" s="2"/>
      <c r="UDW51" s="3"/>
      <c r="UDX51" s="3"/>
      <c r="UDY51" s="3"/>
      <c r="UDZ51" s="4"/>
      <c r="UEF51" s="2"/>
      <c r="UEJ51" s="3"/>
      <c r="UEK51" s="3"/>
      <c r="UEL51" s="3"/>
      <c r="UEM51" s="4"/>
      <c r="UES51" s="2"/>
      <c r="UEW51" s="3"/>
      <c r="UEX51" s="3"/>
      <c r="UEY51" s="3"/>
      <c r="UEZ51" s="4"/>
      <c r="UFF51" s="2"/>
      <c r="UFJ51" s="3"/>
      <c r="UFK51" s="3"/>
      <c r="UFL51" s="3"/>
      <c r="UFM51" s="4"/>
      <c r="UFS51" s="2"/>
      <c r="UFW51" s="3"/>
      <c r="UFX51" s="3"/>
      <c r="UFY51" s="3"/>
      <c r="UFZ51" s="4"/>
      <c r="UGF51" s="2"/>
      <c r="UGJ51" s="3"/>
      <c r="UGK51" s="3"/>
      <c r="UGL51" s="3"/>
      <c r="UGM51" s="4"/>
      <c r="UGS51" s="2"/>
      <c r="UGW51" s="3"/>
      <c r="UGX51" s="3"/>
      <c r="UGY51" s="3"/>
      <c r="UGZ51" s="4"/>
      <c r="UHF51" s="2"/>
      <c r="UHJ51" s="3"/>
      <c r="UHK51" s="3"/>
      <c r="UHL51" s="3"/>
      <c r="UHM51" s="4"/>
      <c r="UHS51" s="2"/>
      <c r="UHW51" s="3"/>
      <c r="UHX51" s="3"/>
      <c r="UHY51" s="3"/>
      <c r="UHZ51" s="4"/>
      <c r="UIF51" s="2"/>
      <c r="UIJ51" s="3"/>
      <c r="UIK51" s="3"/>
      <c r="UIL51" s="3"/>
      <c r="UIM51" s="4"/>
      <c r="UIS51" s="2"/>
      <c r="UIW51" s="3"/>
      <c r="UIX51" s="3"/>
      <c r="UIY51" s="3"/>
      <c r="UIZ51" s="4"/>
      <c r="UJF51" s="2"/>
      <c r="UJJ51" s="3"/>
      <c r="UJK51" s="3"/>
      <c r="UJL51" s="3"/>
      <c r="UJM51" s="4"/>
      <c r="UJS51" s="2"/>
      <c r="UJW51" s="3"/>
      <c r="UJX51" s="3"/>
      <c r="UJY51" s="3"/>
      <c r="UJZ51" s="4"/>
      <c r="UKF51" s="2"/>
      <c r="UKJ51" s="3"/>
      <c r="UKK51" s="3"/>
      <c r="UKL51" s="3"/>
      <c r="UKM51" s="4"/>
      <c r="UKS51" s="2"/>
      <c r="UKW51" s="3"/>
      <c r="UKX51" s="3"/>
      <c r="UKY51" s="3"/>
      <c r="UKZ51" s="4"/>
      <c r="ULF51" s="2"/>
      <c r="ULJ51" s="3"/>
      <c r="ULK51" s="3"/>
      <c r="ULL51" s="3"/>
      <c r="ULM51" s="4"/>
      <c r="ULS51" s="2"/>
      <c r="ULW51" s="3"/>
      <c r="ULX51" s="3"/>
      <c r="ULY51" s="3"/>
      <c r="ULZ51" s="4"/>
      <c r="UMF51" s="2"/>
      <c r="UMJ51" s="3"/>
      <c r="UMK51" s="3"/>
      <c r="UML51" s="3"/>
      <c r="UMM51" s="4"/>
      <c r="UMS51" s="2"/>
      <c r="UMW51" s="3"/>
      <c r="UMX51" s="3"/>
      <c r="UMY51" s="3"/>
      <c r="UMZ51" s="4"/>
      <c r="UNF51" s="2"/>
      <c r="UNJ51" s="3"/>
      <c r="UNK51" s="3"/>
      <c r="UNL51" s="3"/>
      <c r="UNM51" s="4"/>
      <c r="UNS51" s="2"/>
      <c r="UNW51" s="3"/>
      <c r="UNX51" s="3"/>
      <c r="UNY51" s="3"/>
      <c r="UNZ51" s="4"/>
      <c r="UOF51" s="2"/>
      <c r="UOJ51" s="3"/>
      <c r="UOK51" s="3"/>
      <c r="UOL51" s="3"/>
      <c r="UOM51" s="4"/>
      <c r="UOS51" s="2"/>
      <c r="UOW51" s="3"/>
      <c r="UOX51" s="3"/>
      <c r="UOY51" s="3"/>
      <c r="UOZ51" s="4"/>
      <c r="UPF51" s="2"/>
      <c r="UPJ51" s="3"/>
      <c r="UPK51" s="3"/>
      <c r="UPL51" s="3"/>
      <c r="UPM51" s="4"/>
      <c r="UPS51" s="2"/>
      <c r="UPW51" s="3"/>
      <c r="UPX51" s="3"/>
      <c r="UPY51" s="3"/>
      <c r="UPZ51" s="4"/>
      <c r="UQF51" s="2"/>
      <c r="UQJ51" s="3"/>
      <c r="UQK51" s="3"/>
      <c r="UQL51" s="3"/>
      <c r="UQM51" s="4"/>
      <c r="UQS51" s="2"/>
      <c r="UQW51" s="3"/>
      <c r="UQX51" s="3"/>
      <c r="UQY51" s="3"/>
      <c r="UQZ51" s="4"/>
      <c r="URF51" s="2"/>
      <c r="URJ51" s="3"/>
      <c r="URK51" s="3"/>
      <c r="URL51" s="3"/>
      <c r="URM51" s="4"/>
      <c r="URS51" s="2"/>
      <c r="URW51" s="3"/>
      <c r="URX51" s="3"/>
      <c r="URY51" s="3"/>
      <c r="URZ51" s="4"/>
      <c r="USF51" s="2"/>
      <c r="USJ51" s="3"/>
      <c r="USK51" s="3"/>
      <c r="USL51" s="3"/>
      <c r="USM51" s="4"/>
      <c r="USS51" s="2"/>
      <c r="USW51" s="3"/>
      <c r="USX51" s="3"/>
      <c r="USY51" s="3"/>
      <c r="USZ51" s="4"/>
      <c r="UTF51" s="2"/>
      <c r="UTJ51" s="3"/>
      <c r="UTK51" s="3"/>
      <c r="UTL51" s="3"/>
      <c r="UTM51" s="4"/>
      <c r="UTS51" s="2"/>
      <c r="UTW51" s="3"/>
      <c r="UTX51" s="3"/>
      <c r="UTY51" s="3"/>
      <c r="UTZ51" s="4"/>
      <c r="UUF51" s="2"/>
      <c r="UUJ51" s="3"/>
      <c r="UUK51" s="3"/>
      <c r="UUL51" s="3"/>
      <c r="UUM51" s="4"/>
      <c r="UUS51" s="2"/>
      <c r="UUW51" s="3"/>
      <c r="UUX51" s="3"/>
      <c r="UUY51" s="3"/>
      <c r="UUZ51" s="4"/>
      <c r="UVF51" s="2"/>
      <c r="UVJ51" s="3"/>
      <c r="UVK51" s="3"/>
      <c r="UVL51" s="3"/>
      <c r="UVM51" s="4"/>
      <c r="UVS51" s="2"/>
      <c r="UVW51" s="3"/>
      <c r="UVX51" s="3"/>
      <c r="UVY51" s="3"/>
      <c r="UVZ51" s="4"/>
      <c r="UWF51" s="2"/>
      <c r="UWJ51" s="3"/>
      <c r="UWK51" s="3"/>
      <c r="UWL51" s="3"/>
      <c r="UWM51" s="4"/>
      <c r="UWS51" s="2"/>
      <c r="UWW51" s="3"/>
      <c r="UWX51" s="3"/>
      <c r="UWY51" s="3"/>
      <c r="UWZ51" s="4"/>
      <c r="UXF51" s="2"/>
      <c r="UXJ51" s="3"/>
      <c r="UXK51" s="3"/>
      <c r="UXL51" s="3"/>
      <c r="UXM51" s="4"/>
      <c r="UXS51" s="2"/>
      <c r="UXW51" s="3"/>
      <c r="UXX51" s="3"/>
      <c r="UXY51" s="3"/>
      <c r="UXZ51" s="4"/>
      <c r="UYF51" s="2"/>
      <c r="UYJ51" s="3"/>
      <c r="UYK51" s="3"/>
      <c r="UYL51" s="3"/>
      <c r="UYM51" s="4"/>
      <c r="UYS51" s="2"/>
      <c r="UYW51" s="3"/>
      <c r="UYX51" s="3"/>
      <c r="UYY51" s="3"/>
      <c r="UYZ51" s="4"/>
      <c r="UZF51" s="2"/>
      <c r="UZJ51" s="3"/>
      <c r="UZK51" s="3"/>
      <c r="UZL51" s="3"/>
      <c r="UZM51" s="4"/>
      <c r="UZS51" s="2"/>
      <c r="UZW51" s="3"/>
      <c r="UZX51" s="3"/>
      <c r="UZY51" s="3"/>
      <c r="UZZ51" s="4"/>
      <c r="VAF51" s="2"/>
      <c r="VAJ51" s="3"/>
      <c r="VAK51" s="3"/>
      <c r="VAL51" s="3"/>
      <c r="VAM51" s="4"/>
      <c r="VAS51" s="2"/>
      <c r="VAW51" s="3"/>
      <c r="VAX51" s="3"/>
      <c r="VAY51" s="3"/>
      <c r="VAZ51" s="4"/>
      <c r="VBF51" s="2"/>
      <c r="VBJ51" s="3"/>
      <c r="VBK51" s="3"/>
      <c r="VBL51" s="3"/>
      <c r="VBM51" s="4"/>
      <c r="VBS51" s="2"/>
      <c r="VBW51" s="3"/>
      <c r="VBX51" s="3"/>
      <c r="VBY51" s="3"/>
      <c r="VBZ51" s="4"/>
      <c r="VCF51" s="2"/>
      <c r="VCJ51" s="3"/>
      <c r="VCK51" s="3"/>
      <c r="VCL51" s="3"/>
      <c r="VCM51" s="4"/>
      <c r="VCS51" s="2"/>
      <c r="VCW51" s="3"/>
      <c r="VCX51" s="3"/>
      <c r="VCY51" s="3"/>
      <c r="VCZ51" s="4"/>
      <c r="VDF51" s="2"/>
      <c r="VDJ51" s="3"/>
      <c r="VDK51" s="3"/>
      <c r="VDL51" s="3"/>
      <c r="VDM51" s="4"/>
      <c r="VDS51" s="2"/>
      <c r="VDW51" s="3"/>
      <c r="VDX51" s="3"/>
      <c r="VDY51" s="3"/>
      <c r="VDZ51" s="4"/>
      <c r="VEF51" s="2"/>
      <c r="VEJ51" s="3"/>
      <c r="VEK51" s="3"/>
      <c r="VEL51" s="3"/>
      <c r="VEM51" s="4"/>
      <c r="VES51" s="2"/>
      <c r="VEW51" s="3"/>
      <c r="VEX51" s="3"/>
      <c r="VEY51" s="3"/>
      <c r="VEZ51" s="4"/>
      <c r="VFF51" s="2"/>
      <c r="VFJ51" s="3"/>
      <c r="VFK51" s="3"/>
      <c r="VFL51" s="3"/>
      <c r="VFM51" s="4"/>
      <c r="VFS51" s="2"/>
      <c r="VFW51" s="3"/>
      <c r="VFX51" s="3"/>
      <c r="VFY51" s="3"/>
      <c r="VFZ51" s="4"/>
      <c r="VGF51" s="2"/>
      <c r="VGJ51" s="3"/>
      <c r="VGK51" s="3"/>
      <c r="VGL51" s="3"/>
      <c r="VGM51" s="4"/>
      <c r="VGS51" s="2"/>
      <c r="VGW51" s="3"/>
      <c r="VGX51" s="3"/>
      <c r="VGY51" s="3"/>
      <c r="VGZ51" s="4"/>
      <c r="VHF51" s="2"/>
      <c r="VHJ51" s="3"/>
      <c r="VHK51" s="3"/>
      <c r="VHL51" s="3"/>
      <c r="VHM51" s="4"/>
      <c r="VHS51" s="2"/>
      <c r="VHW51" s="3"/>
      <c r="VHX51" s="3"/>
      <c r="VHY51" s="3"/>
      <c r="VHZ51" s="4"/>
      <c r="VIF51" s="2"/>
      <c r="VIJ51" s="3"/>
      <c r="VIK51" s="3"/>
      <c r="VIL51" s="3"/>
      <c r="VIM51" s="4"/>
      <c r="VIS51" s="2"/>
      <c r="VIW51" s="3"/>
      <c r="VIX51" s="3"/>
      <c r="VIY51" s="3"/>
      <c r="VIZ51" s="4"/>
      <c r="VJF51" s="2"/>
      <c r="VJJ51" s="3"/>
      <c r="VJK51" s="3"/>
      <c r="VJL51" s="3"/>
      <c r="VJM51" s="4"/>
      <c r="VJS51" s="2"/>
      <c r="VJW51" s="3"/>
      <c r="VJX51" s="3"/>
      <c r="VJY51" s="3"/>
      <c r="VJZ51" s="4"/>
      <c r="VKF51" s="2"/>
      <c r="VKJ51" s="3"/>
      <c r="VKK51" s="3"/>
      <c r="VKL51" s="3"/>
      <c r="VKM51" s="4"/>
      <c r="VKS51" s="2"/>
      <c r="VKW51" s="3"/>
      <c r="VKX51" s="3"/>
      <c r="VKY51" s="3"/>
      <c r="VKZ51" s="4"/>
      <c r="VLF51" s="2"/>
      <c r="VLJ51" s="3"/>
      <c r="VLK51" s="3"/>
      <c r="VLL51" s="3"/>
      <c r="VLM51" s="4"/>
      <c r="VLS51" s="2"/>
      <c r="VLW51" s="3"/>
      <c r="VLX51" s="3"/>
      <c r="VLY51" s="3"/>
      <c r="VLZ51" s="4"/>
      <c r="VMF51" s="2"/>
      <c r="VMJ51" s="3"/>
      <c r="VMK51" s="3"/>
      <c r="VML51" s="3"/>
      <c r="VMM51" s="4"/>
      <c r="VMS51" s="2"/>
      <c r="VMW51" s="3"/>
      <c r="VMX51" s="3"/>
      <c r="VMY51" s="3"/>
      <c r="VMZ51" s="4"/>
      <c r="VNF51" s="2"/>
      <c r="VNJ51" s="3"/>
      <c r="VNK51" s="3"/>
      <c r="VNL51" s="3"/>
      <c r="VNM51" s="4"/>
      <c r="VNS51" s="2"/>
      <c r="VNW51" s="3"/>
      <c r="VNX51" s="3"/>
      <c r="VNY51" s="3"/>
      <c r="VNZ51" s="4"/>
      <c r="VOF51" s="2"/>
      <c r="VOJ51" s="3"/>
      <c r="VOK51" s="3"/>
      <c r="VOL51" s="3"/>
      <c r="VOM51" s="4"/>
      <c r="VOS51" s="2"/>
      <c r="VOW51" s="3"/>
      <c r="VOX51" s="3"/>
      <c r="VOY51" s="3"/>
      <c r="VOZ51" s="4"/>
      <c r="VPF51" s="2"/>
      <c r="VPJ51" s="3"/>
      <c r="VPK51" s="3"/>
      <c r="VPL51" s="3"/>
      <c r="VPM51" s="4"/>
      <c r="VPS51" s="2"/>
      <c r="VPW51" s="3"/>
      <c r="VPX51" s="3"/>
      <c r="VPY51" s="3"/>
      <c r="VPZ51" s="4"/>
      <c r="VQF51" s="2"/>
      <c r="VQJ51" s="3"/>
      <c r="VQK51" s="3"/>
      <c r="VQL51" s="3"/>
      <c r="VQM51" s="4"/>
      <c r="VQS51" s="2"/>
      <c r="VQW51" s="3"/>
      <c r="VQX51" s="3"/>
      <c r="VQY51" s="3"/>
      <c r="VQZ51" s="4"/>
      <c r="VRF51" s="2"/>
      <c r="VRJ51" s="3"/>
      <c r="VRK51" s="3"/>
      <c r="VRL51" s="3"/>
      <c r="VRM51" s="4"/>
      <c r="VRS51" s="2"/>
      <c r="VRW51" s="3"/>
      <c r="VRX51" s="3"/>
      <c r="VRY51" s="3"/>
      <c r="VRZ51" s="4"/>
      <c r="VSF51" s="2"/>
      <c r="VSJ51" s="3"/>
      <c r="VSK51" s="3"/>
      <c r="VSL51" s="3"/>
      <c r="VSM51" s="4"/>
      <c r="VSS51" s="2"/>
      <c r="VSW51" s="3"/>
      <c r="VSX51" s="3"/>
      <c r="VSY51" s="3"/>
      <c r="VSZ51" s="4"/>
      <c r="VTF51" s="2"/>
      <c r="VTJ51" s="3"/>
      <c r="VTK51" s="3"/>
      <c r="VTL51" s="3"/>
      <c r="VTM51" s="4"/>
      <c r="VTS51" s="2"/>
      <c r="VTW51" s="3"/>
      <c r="VTX51" s="3"/>
      <c r="VTY51" s="3"/>
      <c r="VTZ51" s="4"/>
      <c r="VUF51" s="2"/>
      <c r="VUJ51" s="3"/>
      <c r="VUK51" s="3"/>
      <c r="VUL51" s="3"/>
      <c r="VUM51" s="4"/>
      <c r="VUS51" s="2"/>
      <c r="VUW51" s="3"/>
      <c r="VUX51" s="3"/>
      <c r="VUY51" s="3"/>
      <c r="VUZ51" s="4"/>
      <c r="VVF51" s="2"/>
      <c r="VVJ51" s="3"/>
      <c r="VVK51" s="3"/>
      <c r="VVL51" s="3"/>
      <c r="VVM51" s="4"/>
      <c r="VVS51" s="2"/>
      <c r="VVW51" s="3"/>
      <c r="VVX51" s="3"/>
      <c r="VVY51" s="3"/>
      <c r="VVZ51" s="4"/>
      <c r="VWF51" s="2"/>
      <c r="VWJ51" s="3"/>
      <c r="VWK51" s="3"/>
      <c r="VWL51" s="3"/>
      <c r="VWM51" s="4"/>
      <c r="VWS51" s="2"/>
      <c r="VWW51" s="3"/>
      <c r="VWX51" s="3"/>
      <c r="VWY51" s="3"/>
      <c r="VWZ51" s="4"/>
      <c r="VXF51" s="2"/>
      <c r="VXJ51" s="3"/>
      <c r="VXK51" s="3"/>
      <c r="VXL51" s="3"/>
      <c r="VXM51" s="4"/>
      <c r="VXS51" s="2"/>
      <c r="VXW51" s="3"/>
      <c r="VXX51" s="3"/>
      <c r="VXY51" s="3"/>
      <c r="VXZ51" s="4"/>
      <c r="VYF51" s="2"/>
      <c r="VYJ51" s="3"/>
      <c r="VYK51" s="3"/>
      <c r="VYL51" s="3"/>
      <c r="VYM51" s="4"/>
      <c r="VYS51" s="2"/>
      <c r="VYW51" s="3"/>
      <c r="VYX51" s="3"/>
      <c r="VYY51" s="3"/>
      <c r="VYZ51" s="4"/>
      <c r="VZF51" s="2"/>
      <c r="VZJ51" s="3"/>
      <c r="VZK51" s="3"/>
      <c r="VZL51" s="3"/>
      <c r="VZM51" s="4"/>
      <c r="VZS51" s="2"/>
      <c r="VZW51" s="3"/>
      <c r="VZX51" s="3"/>
      <c r="VZY51" s="3"/>
      <c r="VZZ51" s="4"/>
      <c r="WAF51" s="2"/>
      <c r="WAJ51" s="3"/>
      <c r="WAK51" s="3"/>
      <c r="WAL51" s="3"/>
      <c r="WAM51" s="4"/>
      <c r="WAS51" s="2"/>
      <c r="WAW51" s="3"/>
      <c r="WAX51" s="3"/>
      <c r="WAY51" s="3"/>
      <c r="WAZ51" s="4"/>
      <c r="WBF51" s="2"/>
      <c r="WBJ51" s="3"/>
      <c r="WBK51" s="3"/>
      <c r="WBL51" s="3"/>
      <c r="WBM51" s="4"/>
      <c r="WBS51" s="2"/>
      <c r="WBW51" s="3"/>
      <c r="WBX51" s="3"/>
      <c r="WBY51" s="3"/>
      <c r="WBZ51" s="4"/>
      <c r="WCF51" s="2"/>
      <c r="WCJ51" s="3"/>
      <c r="WCK51" s="3"/>
      <c r="WCL51" s="3"/>
      <c r="WCM51" s="4"/>
      <c r="WCS51" s="2"/>
      <c r="WCW51" s="3"/>
      <c r="WCX51" s="3"/>
      <c r="WCY51" s="3"/>
      <c r="WCZ51" s="4"/>
      <c r="WDF51" s="2"/>
      <c r="WDJ51" s="3"/>
      <c r="WDK51" s="3"/>
      <c r="WDL51" s="3"/>
      <c r="WDM51" s="4"/>
      <c r="WDS51" s="2"/>
      <c r="WDW51" s="3"/>
      <c r="WDX51" s="3"/>
      <c r="WDY51" s="3"/>
      <c r="WDZ51" s="4"/>
      <c r="WEF51" s="2"/>
      <c r="WEJ51" s="3"/>
      <c r="WEK51" s="3"/>
      <c r="WEL51" s="3"/>
      <c r="WEM51" s="4"/>
      <c r="WES51" s="2"/>
      <c r="WEW51" s="3"/>
      <c r="WEX51" s="3"/>
      <c r="WEY51" s="3"/>
      <c r="WEZ51" s="4"/>
      <c r="WFF51" s="2"/>
      <c r="WFJ51" s="3"/>
      <c r="WFK51" s="3"/>
      <c r="WFL51" s="3"/>
      <c r="WFM51" s="4"/>
      <c r="WFS51" s="2"/>
      <c r="WFW51" s="3"/>
      <c r="WFX51" s="3"/>
      <c r="WFY51" s="3"/>
      <c r="WFZ51" s="4"/>
      <c r="WGF51" s="2"/>
      <c r="WGJ51" s="3"/>
      <c r="WGK51" s="3"/>
      <c r="WGL51" s="3"/>
      <c r="WGM51" s="4"/>
      <c r="WGS51" s="2"/>
      <c r="WGW51" s="3"/>
      <c r="WGX51" s="3"/>
      <c r="WGY51" s="3"/>
      <c r="WGZ51" s="4"/>
      <c r="WHF51" s="2"/>
      <c r="WHJ51" s="3"/>
      <c r="WHK51" s="3"/>
      <c r="WHL51" s="3"/>
      <c r="WHM51" s="4"/>
      <c r="WHS51" s="2"/>
      <c r="WHW51" s="3"/>
      <c r="WHX51" s="3"/>
      <c r="WHY51" s="3"/>
      <c r="WHZ51" s="4"/>
      <c r="WIF51" s="2"/>
      <c r="WIJ51" s="3"/>
      <c r="WIK51" s="3"/>
      <c r="WIL51" s="3"/>
      <c r="WIM51" s="4"/>
      <c r="WIS51" s="2"/>
      <c r="WIW51" s="3"/>
      <c r="WIX51" s="3"/>
      <c r="WIY51" s="3"/>
      <c r="WIZ51" s="4"/>
      <c r="WJF51" s="2"/>
      <c r="WJJ51" s="3"/>
      <c r="WJK51" s="3"/>
      <c r="WJL51" s="3"/>
      <c r="WJM51" s="4"/>
      <c r="WJS51" s="2"/>
      <c r="WJW51" s="3"/>
      <c r="WJX51" s="3"/>
      <c r="WJY51" s="3"/>
      <c r="WJZ51" s="4"/>
      <c r="WKF51" s="2"/>
      <c r="WKJ51" s="3"/>
      <c r="WKK51" s="3"/>
      <c r="WKL51" s="3"/>
      <c r="WKM51" s="4"/>
      <c r="WKS51" s="2"/>
      <c r="WKW51" s="3"/>
      <c r="WKX51" s="3"/>
      <c r="WKY51" s="3"/>
      <c r="WKZ51" s="4"/>
      <c r="WLF51" s="2"/>
      <c r="WLJ51" s="3"/>
      <c r="WLK51" s="3"/>
      <c r="WLL51" s="3"/>
      <c r="WLM51" s="4"/>
      <c r="WLS51" s="2"/>
      <c r="WLW51" s="3"/>
      <c r="WLX51" s="3"/>
      <c r="WLY51" s="3"/>
      <c r="WLZ51" s="4"/>
      <c r="WMF51" s="2"/>
      <c r="WMJ51" s="3"/>
      <c r="WMK51" s="3"/>
      <c r="WML51" s="3"/>
      <c r="WMM51" s="4"/>
      <c r="WMS51" s="2"/>
      <c r="WMW51" s="3"/>
      <c r="WMX51" s="3"/>
      <c r="WMY51" s="3"/>
      <c r="WMZ51" s="4"/>
      <c r="WNF51" s="2"/>
      <c r="WNJ51" s="3"/>
      <c r="WNK51" s="3"/>
      <c r="WNL51" s="3"/>
      <c r="WNM51" s="4"/>
      <c r="WNS51" s="2"/>
      <c r="WNW51" s="3"/>
      <c r="WNX51" s="3"/>
      <c r="WNY51" s="3"/>
      <c r="WNZ51" s="4"/>
      <c r="WOF51" s="2"/>
      <c r="WOJ51" s="3"/>
      <c r="WOK51" s="3"/>
      <c r="WOL51" s="3"/>
      <c r="WOM51" s="4"/>
      <c r="WOS51" s="2"/>
      <c r="WOW51" s="3"/>
      <c r="WOX51" s="3"/>
      <c r="WOY51" s="3"/>
      <c r="WOZ51" s="4"/>
      <c r="WPF51" s="2"/>
      <c r="WPJ51" s="3"/>
      <c r="WPK51" s="3"/>
      <c r="WPL51" s="3"/>
      <c r="WPM51" s="4"/>
      <c r="WPS51" s="2"/>
      <c r="WPW51" s="3"/>
      <c r="WPX51" s="3"/>
      <c r="WPY51" s="3"/>
      <c r="WPZ51" s="4"/>
      <c r="WQF51" s="2"/>
      <c r="WQJ51" s="3"/>
      <c r="WQK51" s="3"/>
      <c r="WQL51" s="3"/>
      <c r="WQM51" s="4"/>
      <c r="WQS51" s="2"/>
      <c r="WQW51" s="3"/>
      <c r="WQX51" s="3"/>
      <c r="WQY51" s="3"/>
      <c r="WQZ51" s="4"/>
      <c r="WRF51" s="2"/>
      <c r="WRJ51" s="3"/>
      <c r="WRK51" s="3"/>
      <c r="WRL51" s="3"/>
      <c r="WRM51" s="4"/>
      <c r="WRS51" s="2"/>
      <c r="WRW51" s="3"/>
      <c r="WRX51" s="3"/>
      <c r="WRY51" s="3"/>
      <c r="WRZ51" s="4"/>
      <c r="WSF51" s="2"/>
      <c r="WSJ51" s="3"/>
      <c r="WSK51" s="3"/>
      <c r="WSL51" s="3"/>
      <c r="WSM51" s="4"/>
      <c r="WSS51" s="2"/>
      <c r="WSW51" s="3"/>
      <c r="WSX51" s="3"/>
      <c r="WSY51" s="3"/>
      <c r="WSZ51" s="4"/>
      <c r="WTF51" s="2"/>
      <c r="WTJ51" s="3"/>
      <c r="WTK51" s="3"/>
      <c r="WTL51" s="3"/>
      <c r="WTM51" s="4"/>
      <c r="WTS51" s="2"/>
      <c r="WTW51" s="3"/>
      <c r="WTX51" s="3"/>
      <c r="WTY51" s="3"/>
      <c r="WTZ51" s="4"/>
      <c r="WUF51" s="2"/>
      <c r="WUJ51" s="3"/>
      <c r="WUK51" s="3"/>
      <c r="WUL51" s="3"/>
      <c r="WUM51" s="4"/>
      <c r="WUS51" s="2"/>
      <c r="WUW51" s="3"/>
      <c r="WUX51" s="3"/>
      <c r="WUY51" s="3"/>
      <c r="WUZ51" s="4"/>
      <c r="WVF51" s="2"/>
      <c r="WVJ51" s="3"/>
      <c r="WVK51" s="3"/>
      <c r="WVL51" s="3"/>
      <c r="WVM51" s="4"/>
      <c r="WVS51" s="2"/>
      <c r="WVW51" s="3"/>
      <c r="WVX51" s="3"/>
      <c r="WVY51" s="3"/>
      <c r="WVZ51" s="4"/>
      <c r="WWF51" s="2"/>
      <c r="WWJ51" s="3"/>
      <c r="WWK51" s="3"/>
      <c r="WWL51" s="3"/>
      <c r="WWM51" s="4"/>
      <c r="WWS51" s="2"/>
      <c r="WWW51" s="3"/>
      <c r="WWX51" s="3"/>
      <c r="WWY51" s="3"/>
      <c r="WWZ51" s="4"/>
      <c r="WXF51" s="2"/>
      <c r="WXJ51" s="3"/>
      <c r="WXK51" s="3"/>
      <c r="WXL51" s="3"/>
      <c r="WXM51" s="4"/>
      <c r="WXS51" s="2"/>
      <c r="WXW51" s="3"/>
      <c r="WXX51" s="3"/>
      <c r="WXY51" s="3"/>
      <c r="WXZ51" s="4"/>
      <c r="WYF51" s="2"/>
      <c r="WYJ51" s="3"/>
      <c r="WYK51" s="3"/>
      <c r="WYL51" s="3"/>
      <c r="WYM51" s="4"/>
      <c r="WYS51" s="2"/>
      <c r="WYW51" s="3"/>
      <c r="WYX51" s="3"/>
      <c r="WYY51" s="3"/>
      <c r="WYZ51" s="4"/>
      <c r="WZF51" s="2"/>
      <c r="WZJ51" s="3"/>
      <c r="WZK51" s="3"/>
      <c r="WZL51" s="3"/>
      <c r="WZM51" s="4"/>
      <c r="WZS51" s="2"/>
      <c r="WZW51" s="3"/>
      <c r="WZX51" s="3"/>
      <c r="WZY51" s="3"/>
      <c r="WZZ51" s="4"/>
      <c r="XAF51" s="2"/>
      <c r="XAJ51" s="3"/>
      <c r="XAK51" s="3"/>
      <c r="XAL51" s="3"/>
      <c r="XAM51" s="4"/>
      <c r="XAS51" s="2"/>
      <c r="XAW51" s="3"/>
      <c r="XAX51" s="3"/>
      <c r="XAY51" s="3"/>
      <c r="XAZ51" s="4"/>
      <c r="XBF51" s="2"/>
      <c r="XBJ51" s="3"/>
      <c r="XBK51" s="3"/>
      <c r="XBL51" s="3"/>
      <c r="XBM51" s="4"/>
      <c r="XBS51" s="2"/>
      <c r="XBW51" s="3"/>
      <c r="XBX51" s="3"/>
      <c r="XBY51" s="3"/>
      <c r="XBZ51" s="4"/>
      <c r="XCF51" s="2"/>
      <c r="XCJ51" s="3"/>
      <c r="XCK51" s="3"/>
      <c r="XCL51" s="3"/>
      <c r="XCM51" s="4"/>
      <c r="XCS51" s="2"/>
      <c r="XCW51" s="3"/>
      <c r="XCX51" s="3"/>
      <c r="XCY51" s="3"/>
      <c r="XCZ51" s="4"/>
      <c r="XDF51" s="2"/>
      <c r="XDJ51" s="3"/>
      <c r="XDK51" s="3"/>
      <c r="XDL51" s="3"/>
      <c r="XDM51" s="4"/>
      <c r="XDS51" s="2"/>
      <c r="XDW51" s="3"/>
      <c r="XDX51" s="3"/>
      <c r="XDY51" s="3"/>
      <c r="XDZ51" s="4"/>
      <c r="XEF51" s="2"/>
      <c r="XEJ51" s="3"/>
      <c r="XEK51" s="3"/>
      <c r="XEL51" s="3"/>
      <c r="XEM51" s="4"/>
      <c r="XES51" s="2"/>
      <c r="XEW51" s="3"/>
      <c r="XEX51" s="3"/>
      <c r="XEY51" s="3"/>
      <c r="XEZ51" s="4"/>
    </row>
    <row r="52" spans="1:2047 2051:3068 3074:4095 4101:6142 6146:7163 7169:8190 8196:10237 10241:11264 11268:12285 12291:13312 13318:15359 15363:16380" x14ac:dyDescent="0.2">
      <c r="A52" s="9"/>
      <c r="B52" s="65"/>
      <c r="C52" s="65"/>
      <c r="D52" s="10"/>
      <c r="E52" s="10"/>
      <c r="F52" s="10"/>
      <c r="G52" s="10"/>
      <c r="H52" s="10"/>
      <c r="I52" s="10"/>
      <c r="J52" s="10"/>
      <c r="K52" s="10"/>
      <c r="L52" s="10"/>
      <c r="M52" s="11"/>
      <c r="O52" s="5"/>
      <c r="P52" s="5"/>
      <c r="Q52" s="5"/>
    </row>
    <row r="53" spans="1:2047 2051:3068 3074:4095 4101:6142 6146:7163 7169:8190 8196:10237 10241:11264 11268:12285 12291:13312 13318:15359 15363:16380" x14ac:dyDescent="0.2">
      <c r="A53" s="149"/>
      <c r="B53" s="150"/>
      <c r="C53" s="150"/>
      <c r="D53" s="12"/>
      <c r="E53" s="5"/>
      <c r="F53" s="5"/>
      <c r="G53" s="5"/>
      <c r="H53" s="5"/>
      <c r="I53" s="130"/>
      <c r="J53" s="150"/>
      <c r="K53" s="151"/>
      <c r="L53" s="150"/>
      <c r="M53" s="152"/>
      <c r="Q53" s="59"/>
    </row>
    <row r="54" spans="1:2047 2051:3068 3074:4095 4101:6142 6146:7163 7169:8190 8196:10237 10241:11264 11268:12285 12291:13312 13318:15359 15363:16380" x14ac:dyDescent="0.2">
      <c r="A54" s="149"/>
      <c r="B54" s="150"/>
      <c r="C54" s="150"/>
      <c r="D54" s="12"/>
      <c r="E54" s="5"/>
      <c r="F54" s="5"/>
      <c r="G54" s="5"/>
      <c r="H54" s="5"/>
      <c r="I54" s="130"/>
      <c r="J54" s="150"/>
      <c r="K54" s="151"/>
      <c r="L54" s="150"/>
      <c r="M54" s="152"/>
    </row>
    <row r="55" spans="1:2047 2051:3068 3074:4095 4101:6142 6146:7163 7169:8190 8196:10237 10241:11264 11268:12285 12291:13312 13318:15359 15363:16380" x14ac:dyDescent="0.2">
      <c r="A55" s="149"/>
      <c r="B55" s="150"/>
      <c r="C55" s="150"/>
      <c r="D55" s="12"/>
      <c r="E55" s="5"/>
      <c r="F55" s="5"/>
      <c r="G55" s="5"/>
      <c r="H55" s="5"/>
      <c r="I55" s="130"/>
      <c r="J55" s="150"/>
      <c r="K55" s="151"/>
      <c r="L55" s="150"/>
      <c r="M55" s="152"/>
    </row>
    <row r="56" spans="1:2047 2051:3068 3074:4095 4101:6142 6146:7163 7169:8190 8196:10237 10241:11264 11268:12285 12291:13312 13318:15359 15363:16380" x14ac:dyDescent="0.2">
      <c r="A56" s="13"/>
      <c r="B56" s="66"/>
      <c r="C56" s="66"/>
      <c r="D56" s="14"/>
      <c r="E56" s="14"/>
      <c r="F56" s="14"/>
      <c r="G56" s="14"/>
      <c r="H56" s="14"/>
      <c r="I56" s="14"/>
      <c r="J56" s="14"/>
      <c r="K56" s="14"/>
      <c r="L56" s="14"/>
      <c r="M56" s="15"/>
    </row>
    <row r="57" spans="1:2047 2051:3068 3074:4095 4101:6142 6146:7163 7169:8190 8196:10237 10241:11264 11268:12285 12291:13312 13318:15359 15363:16380" ht="58.5" customHeight="1" thickBot="1" x14ac:dyDescent="0.25">
      <c r="A57" s="153" t="s">
        <v>115</v>
      </c>
      <c r="B57" s="154"/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5"/>
    </row>
  </sheetData>
  <mergeCells count="27">
    <mergeCell ref="A55:C55"/>
    <mergeCell ref="I55:J55"/>
    <mergeCell ref="K55:M55"/>
    <mergeCell ref="A57:M57"/>
    <mergeCell ref="A51:D51"/>
    <mergeCell ref="A53:C53"/>
    <mergeCell ref="I53:J53"/>
    <mergeCell ref="K53:M53"/>
    <mergeCell ref="A54:C54"/>
    <mergeCell ref="I54:J54"/>
    <mergeCell ref="K54:M54"/>
    <mergeCell ref="A3:M3"/>
    <mergeCell ref="A4:A5"/>
    <mergeCell ref="B4:B5"/>
    <mergeCell ref="C4:C5"/>
    <mergeCell ref="D4:D5"/>
    <mergeCell ref="E4:E5"/>
    <mergeCell ref="F4:F5"/>
    <mergeCell ref="G4:I4"/>
    <mergeCell ref="J4:L4"/>
    <mergeCell ref="M4:M5"/>
    <mergeCell ref="E1:F1"/>
    <mergeCell ref="G1:I1"/>
    <mergeCell ref="J1:M1"/>
    <mergeCell ref="E2:F2"/>
    <mergeCell ref="G2:I2"/>
    <mergeCell ref="J2:M2"/>
  </mergeCells>
  <phoneticPr fontId="21" type="noConversion"/>
  <pageMargins left="0.5" right="0.5" top="1" bottom="1" header="0.5" footer="0.5"/>
  <pageSetup paperSize="9" scale="67" fitToHeight="0" orientation="landscape" horizontalDpi="4294967294" verticalDpi="4294967294" r:id="rId1"/>
  <headerFooter>
    <oddHeader>&amp;L &amp;CMunicípio de Ijuí - Pode Executivo
CNPJ: 90.738.196/0001-09 &amp;R</oddHeader>
    <oddFooter>&amp;L &amp;CRua Bnejamin Constant   - Centro - Ijuí / RS
55 3331 6100 / 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3C2F5-FDFB-4C6E-B5C8-4281D80B99B9}">
  <sheetPr>
    <pageSetUpPr fitToPage="1"/>
  </sheetPr>
  <dimension ref="B1:K25"/>
  <sheetViews>
    <sheetView workbookViewId="0">
      <selection activeCell="N11" sqref="N11"/>
    </sheetView>
  </sheetViews>
  <sheetFormatPr defaultRowHeight="14.25" x14ac:dyDescent="0.2"/>
  <cols>
    <col min="2" max="2" width="25.75" bestFit="1" customWidth="1"/>
    <col min="3" max="3" width="12.75" bestFit="1" customWidth="1"/>
    <col min="4" max="4" width="9.625" customWidth="1"/>
    <col min="5" max="5" width="15.875" customWidth="1"/>
    <col min="6" max="6" width="11.875" customWidth="1"/>
    <col min="7" max="7" width="15" customWidth="1"/>
    <col min="8" max="8" width="11.625" customWidth="1"/>
    <col min="9" max="9" width="14.375" customWidth="1"/>
    <col min="10" max="10" width="15.125" customWidth="1"/>
  </cols>
  <sheetData>
    <row r="1" spans="2:11" ht="15" thickBot="1" x14ac:dyDescent="0.25"/>
    <row r="2" spans="2:11" x14ac:dyDescent="0.2">
      <c r="B2" s="74"/>
      <c r="C2" s="75"/>
      <c r="D2" s="76"/>
      <c r="E2" s="75"/>
      <c r="F2" s="75"/>
      <c r="G2" s="75"/>
      <c r="H2" s="75"/>
      <c r="I2" s="77"/>
      <c r="J2" s="78"/>
    </row>
    <row r="3" spans="2:11" x14ac:dyDescent="0.2">
      <c r="B3" s="79"/>
      <c r="C3" s="108"/>
      <c r="D3" s="109"/>
      <c r="E3" s="108"/>
      <c r="F3" s="108"/>
      <c r="G3" s="108"/>
      <c r="H3" s="108"/>
      <c r="I3" s="110"/>
      <c r="J3" s="80"/>
    </row>
    <row r="4" spans="2:11" x14ac:dyDescent="0.2">
      <c r="B4" s="79"/>
      <c r="C4" s="159"/>
      <c r="D4" s="159"/>
      <c r="E4" s="159"/>
      <c r="F4" s="159"/>
      <c r="G4" s="159"/>
      <c r="H4" s="159"/>
      <c r="I4" s="110"/>
      <c r="J4" s="80"/>
    </row>
    <row r="5" spans="2:11" x14ac:dyDescent="0.2">
      <c r="B5" s="79"/>
      <c r="C5" s="159"/>
      <c r="D5" s="159"/>
      <c r="E5" s="159"/>
      <c r="F5" s="159"/>
      <c r="G5" s="159"/>
      <c r="H5" s="159"/>
      <c r="I5" s="110"/>
      <c r="J5" s="80"/>
    </row>
    <row r="6" spans="2:11" x14ac:dyDescent="0.2">
      <c r="B6" s="79"/>
      <c r="C6" s="108"/>
      <c r="D6" s="109"/>
      <c r="E6" s="108"/>
      <c r="F6" s="108"/>
      <c r="G6" s="108"/>
      <c r="H6" s="108"/>
      <c r="I6" s="110"/>
      <c r="J6" s="80"/>
    </row>
    <row r="7" spans="2:11" ht="27.75" customHeight="1" x14ac:dyDescent="0.2">
      <c r="B7" s="79" t="str">
        <f>'Orçamento Sintético'!D1</f>
        <v>Obra</v>
      </c>
      <c r="C7" s="108"/>
      <c r="D7" s="109"/>
      <c r="E7" s="108"/>
      <c r="F7" s="108"/>
      <c r="G7" s="108"/>
      <c r="H7" s="108"/>
      <c r="I7" s="110"/>
      <c r="J7" s="80"/>
    </row>
    <row r="8" spans="2:11" ht="37.5" customHeight="1" x14ac:dyDescent="0.2">
      <c r="B8" s="160" t="str">
        <f>'Orçamento Sintético'!D2</f>
        <v>Serviços de concreto armado, micro estacas, grade metálica e portões em estrutura metálica, pode e destocamento de árvores.                                                                                                              LOCALIZAÇÃO: Rua Rudy Glit, Bairro Modelo, Ijuí-RS    -                       E.M.F Branca de Neve, Construção de gradil metálico e serviços diversos</v>
      </c>
      <c r="C8" s="161"/>
      <c r="D8" s="161"/>
      <c r="E8" s="161"/>
      <c r="F8" s="161"/>
      <c r="G8" s="161"/>
      <c r="H8" s="161"/>
      <c r="I8" s="161"/>
      <c r="J8" s="162"/>
    </row>
    <row r="9" spans="2:11" x14ac:dyDescent="0.2">
      <c r="B9" s="160">
        <f>[1]ORCAMENTO_LICITACAO!B9</f>
        <v>0</v>
      </c>
      <c r="C9" s="161"/>
      <c r="D9" s="161"/>
      <c r="E9" s="161"/>
      <c r="F9" s="161"/>
      <c r="G9" s="161"/>
      <c r="H9" s="161"/>
      <c r="I9" s="161"/>
      <c r="J9" s="111"/>
    </row>
    <row r="10" spans="2:11" x14ac:dyDescent="0.2">
      <c r="B10" s="163">
        <f>[1]ORCAMENTO_LICITACAO!E8</f>
        <v>0</v>
      </c>
      <c r="C10" s="164"/>
      <c r="D10" s="164"/>
      <c r="E10" s="164"/>
      <c r="F10" s="108"/>
      <c r="G10" s="108"/>
      <c r="H10" s="108"/>
      <c r="I10" s="112"/>
      <c r="J10" s="111"/>
    </row>
    <row r="11" spans="2:11" x14ac:dyDescent="0.2">
      <c r="B11" s="81"/>
      <c r="C11" s="108"/>
      <c r="D11" s="109"/>
      <c r="E11" s="108"/>
      <c r="F11" s="108"/>
      <c r="G11" s="108"/>
      <c r="H11" s="108"/>
      <c r="I11" s="112"/>
      <c r="J11" s="111"/>
    </row>
    <row r="12" spans="2:11" x14ac:dyDescent="0.2">
      <c r="B12" s="165" t="s">
        <v>128</v>
      </c>
      <c r="C12" s="82" t="s">
        <v>129</v>
      </c>
      <c r="D12" s="82" t="s">
        <v>130</v>
      </c>
      <c r="E12" s="82" t="s">
        <v>131</v>
      </c>
      <c r="F12" s="83" t="s">
        <v>132</v>
      </c>
      <c r="G12" s="82" t="s">
        <v>131</v>
      </c>
      <c r="H12" s="83" t="s">
        <v>133</v>
      </c>
      <c r="I12" s="82" t="s">
        <v>131</v>
      </c>
      <c r="J12" s="84" t="s">
        <v>134</v>
      </c>
    </row>
    <row r="13" spans="2:11" x14ac:dyDescent="0.2">
      <c r="B13" s="165"/>
      <c r="C13" s="82" t="s">
        <v>135</v>
      </c>
      <c r="D13" s="82" t="s">
        <v>136</v>
      </c>
      <c r="E13" s="82" t="s">
        <v>136</v>
      </c>
      <c r="F13" s="85" t="s">
        <v>137</v>
      </c>
      <c r="G13" s="85" t="s">
        <v>138</v>
      </c>
      <c r="H13" s="85" t="s">
        <v>137</v>
      </c>
      <c r="I13" s="85" t="s">
        <v>138</v>
      </c>
      <c r="J13" s="86" t="s">
        <v>137</v>
      </c>
    </row>
    <row r="14" spans="2:11" x14ac:dyDescent="0.2">
      <c r="B14" s="87" t="str">
        <f>'Orçamento Sintético'!D6</f>
        <v>SERVIÇOS INICIAIS</v>
      </c>
      <c r="C14" s="88">
        <f>'Orçamento Sintético'!L6</f>
        <v>4245.93</v>
      </c>
      <c r="D14" s="89">
        <f>C14/C19</f>
        <v>3.7413088638535756E-2</v>
      </c>
      <c r="E14" s="90">
        <f>F14*C14</f>
        <v>4245.93</v>
      </c>
      <c r="F14" s="89">
        <v>1</v>
      </c>
      <c r="G14" s="91">
        <f>C14*H14</f>
        <v>0</v>
      </c>
      <c r="H14" s="89"/>
      <c r="I14" s="91">
        <f>C14*J14</f>
        <v>0</v>
      </c>
      <c r="J14" s="92"/>
      <c r="K14" s="118">
        <f>J14+H14+F14</f>
        <v>1</v>
      </c>
    </row>
    <row r="15" spans="2:11" x14ac:dyDescent="0.2">
      <c r="B15" s="87" t="str">
        <f>'Orçamento Sintético'!D12</f>
        <v>FUNDAÇÕES E MURETA</v>
      </c>
      <c r="C15" s="88">
        <f>'Orçamento Sintético'!L12</f>
        <v>21939.162799999995</v>
      </c>
      <c r="D15" s="89">
        <f>C15/C19</f>
        <v>0.19331732800391574</v>
      </c>
      <c r="E15" s="90">
        <f t="shared" ref="E15:E18" si="0">F15*C15</f>
        <v>5484.7906999999987</v>
      </c>
      <c r="F15" s="89">
        <v>0.25</v>
      </c>
      <c r="G15" s="91">
        <f t="shared" ref="G15:G18" si="1">C15*H15</f>
        <v>16454.372099999997</v>
      </c>
      <c r="H15" s="89">
        <v>0.75</v>
      </c>
      <c r="I15" s="91">
        <f t="shared" ref="I15:I18" si="2">C15*J15</f>
        <v>0</v>
      </c>
      <c r="J15" s="92"/>
      <c r="K15" s="118">
        <f>J15+H15+F15</f>
        <v>1</v>
      </c>
    </row>
    <row r="16" spans="2:11" x14ac:dyDescent="0.2">
      <c r="B16" s="87" t="str">
        <f>'Orçamento Sintético'!D23</f>
        <v>GRADIL</v>
      </c>
      <c r="C16" s="88">
        <f>'Orçamento Sintético'!L23</f>
        <v>57081.425599999995</v>
      </c>
      <c r="D16" s="89">
        <f>C16/C19</f>
        <v>0.50297400936585945</v>
      </c>
      <c r="E16" s="90">
        <f t="shared" si="0"/>
        <v>0</v>
      </c>
      <c r="F16" s="89"/>
      <c r="G16" s="91">
        <f t="shared" si="1"/>
        <v>28540.712799999998</v>
      </c>
      <c r="H16" s="89">
        <v>0.5</v>
      </c>
      <c r="I16" s="91">
        <f t="shared" si="2"/>
        <v>28540.712799999998</v>
      </c>
      <c r="J16" s="92">
        <v>0.5</v>
      </c>
      <c r="K16" s="118">
        <f t="shared" ref="K16:K19" si="3">J16+H16+F16</f>
        <v>1</v>
      </c>
    </row>
    <row r="17" spans="2:11" x14ac:dyDescent="0.2">
      <c r="B17" s="87" t="str">
        <f>'Orçamento Sintético'!D28</f>
        <v>ACESSORIOS, ESCADA E CALÇADA (FRENTE SAÍDA DA COZINHA)</v>
      </c>
      <c r="C17" s="88">
        <f>'Orçamento Sintético'!L28</f>
        <v>23052.680099999998</v>
      </c>
      <c r="D17" s="89">
        <f>C17/C19</f>
        <v>0.20312910574058196</v>
      </c>
      <c r="E17" s="90">
        <f t="shared" si="0"/>
        <v>11526.340049999999</v>
      </c>
      <c r="F17" s="89">
        <v>0.5</v>
      </c>
      <c r="G17" s="91">
        <f t="shared" si="1"/>
        <v>11526.340049999999</v>
      </c>
      <c r="H17" s="89">
        <v>0.5</v>
      </c>
      <c r="I17" s="91">
        <f t="shared" si="2"/>
        <v>0</v>
      </c>
      <c r="J17" s="92"/>
      <c r="K17" s="118">
        <f t="shared" si="3"/>
        <v>1</v>
      </c>
    </row>
    <row r="18" spans="2:11" x14ac:dyDescent="0.2">
      <c r="B18" s="87" t="str">
        <f>'Orçamento Sintético'!D45</f>
        <v>SERVIÇOS FINAIS</v>
      </c>
      <c r="C18" s="88">
        <f>'Orçamento Sintético'!L45</f>
        <v>7168.625</v>
      </c>
      <c r="D18" s="89">
        <f>C18/C19</f>
        <v>6.3166468251107138E-2</v>
      </c>
      <c r="E18" s="90">
        <f t="shared" si="0"/>
        <v>1075.29375</v>
      </c>
      <c r="F18" s="89">
        <v>0.15</v>
      </c>
      <c r="G18" s="91">
        <f t="shared" si="1"/>
        <v>3584.3125</v>
      </c>
      <c r="H18" s="89">
        <v>0.5</v>
      </c>
      <c r="I18" s="91">
        <f t="shared" si="2"/>
        <v>2509.0187499999997</v>
      </c>
      <c r="J18" s="92">
        <v>0.35</v>
      </c>
      <c r="K18" s="118">
        <f t="shared" si="3"/>
        <v>1</v>
      </c>
    </row>
    <row r="19" spans="2:11" x14ac:dyDescent="0.2">
      <c r="B19" s="93" t="s">
        <v>139</v>
      </c>
      <c r="C19" s="94">
        <f>SUM(C14:C18)</f>
        <v>113487.82349999998</v>
      </c>
      <c r="D19" s="95">
        <f>SUM(D14:D18)</f>
        <v>1</v>
      </c>
      <c r="E19" s="96">
        <f>SUM(E14:E18)</f>
        <v>22332.354499999998</v>
      </c>
      <c r="F19" s="97">
        <f>E19/C19</f>
        <v>0.19678194374747174</v>
      </c>
      <c r="G19" s="98">
        <f>SUM(G14:G18)</f>
        <v>60105.737449999993</v>
      </c>
      <c r="H19" s="97">
        <f>G19/C19</f>
        <v>0.52962278768171112</v>
      </c>
      <c r="I19" s="98">
        <f>SUM(I14:I18)</f>
        <v>31049.731549999997</v>
      </c>
      <c r="J19" s="99">
        <f>I19/C19</f>
        <v>0.27359526857081723</v>
      </c>
      <c r="K19" s="118">
        <f t="shared" si="3"/>
        <v>1.0000000000000002</v>
      </c>
    </row>
    <row r="20" spans="2:11" x14ac:dyDescent="0.2">
      <c r="B20" s="100"/>
      <c r="C20" s="113"/>
      <c r="D20" s="114"/>
      <c r="E20" s="115"/>
      <c r="F20" s="116"/>
      <c r="G20" s="115"/>
      <c r="H20" s="117"/>
      <c r="I20" s="110"/>
      <c r="J20" s="80"/>
    </row>
    <row r="21" spans="2:11" x14ac:dyDescent="0.2">
      <c r="B21" s="100"/>
      <c r="C21" s="113"/>
      <c r="D21" s="116"/>
      <c r="E21" s="113"/>
      <c r="F21" s="113"/>
      <c r="G21" s="113"/>
      <c r="H21" s="108"/>
      <c r="I21" s="110"/>
      <c r="J21" s="80"/>
    </row>
    <row r="22" spans="2:11" x14ac:dyDescent="0.2">
      <c r="B22" s="100"/>
      <c r="C22" s="113"/>
      <c r="D22" s="116"/>
      <c r="E22" s="113"/>
      <c r="F22" s="113"/>
      <c r="G22" s="113"/>
      <c r="H22" s="108"/>
      <c r="I22" s="110"/>
      <c r="J22" s="80"/>
    </row>
    <row r="23" spans="2:11" x14ac:dyDescent="0.2">
      <c r="B23" s="101" t="s">
        <v>140</v>
      </c>
      <c r="C23" s="113"/>
      <c r="D23" s="116"/>
      <c r="E23" s="113"/>
      <c r="F23" s="113"/>
      <c r="G23" s="113"/>
      <c r="H23" s="108"/>
      <c r="I23" s="110"/>
      <c r="J23" s="80"/>
    </row>
    <row r="24" spans="2:11" x14ac:dyDescent="0.2">
      <c r="B24" s="101" t="s">
        <v>141</v>
      </c>
      <c r="C24" s="113"/>
      <c r="D24" s="113"/>
      <c r="E24" s="113"/>
      <c r="F24" s="113"/>
      <c r="G24" s="113"/>
      <c r="H24" s="108"/>
      <c r="I24" s="110"/>
      <c r="J24" s="80"/>
    </row>
    <row r="25" spans="2:11" ht="15" thickBot="1" x14ac:dyDescent="0.25">
      <c r="B25" s="102" t="s">
        <v>142</v>
      </c>
      <c r="C25" s="103"/>
      <c r="D25" s="104"/>
      <c r="E25" s="103"/>
      <c r="F25" s="103"/>
      <c r="G25" s="103"/>
      <c r="H25" s="105"/>
      <c r="I25" s="106"/>
      <c r="J25" s="107"/>
    </row>
  </sheetData>
  <mergeCells count="6">
    <mergeCell ref="B12:B13"/>
    <mergeCell ref="C4:H4"/>
    <mergeCell ref="C5:H5"/>
    <mergeCell ref="B8:J8"/>
    <mergeCell ref="B9:I9"/>
    <mergeCell ref="B10:E10"/>
  </mergeCells>
  <pageMargins left="0.511811024" right="0.511811024" top="0.78740157499999996" bottom="0.78740157499999996" header="0.31496062000000002" footer="0.31496062000000002"/>
  <pageSetup paperSize="9" scale="94" orientation="landscape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 Sintético</vt:lpstr>
      <vt:lpstr>CRONOGRAMA</vt:lpstr>
      <vt:lpstr>CRONOGRAMA!Area_de_impressao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Usuario</cp:lastModifiedBy>
  <cp:revision>0</cp:revision>
  <cp:lastPrinted>2023-11-07T13:37:56Z</cp:lastPrinted>
  <dcterms:created xsi:type="dcterms:W3CDTF">2023-11-01T18:27:51Z</dcterms:created>
  <dcterms:modified xsi:type="dcterms:W3CDTF">2023-11-07T13:37:58Z</dcterms:modified>
</cp:coreProperties>
</file>